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8"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Т-подкл'!$65:$66</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Т-подкл'!$67:$68</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Т-подкл'!$T$64</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Т-подкл'!$48:$61</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Т-подкл'!$46:$63</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Т-подкл'!$47:$62</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Т-подкл'!$BB$65</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<sst xmlns="http://schemas.openxmlformats.org/spreadsheetml/2006/main" count="11698" uniqueCount="3009">
  <si>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</si>
  <si>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</si>
  <si>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</si>
  <si>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</si>
  <si>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</si>
  <si>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</si>
  <si>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</si>
  <si>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</si>
  <si>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</si>
  <si>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</si>
  <si>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</si>
  <si>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</si>
  <si>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</si>
  <si>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</si>
  <si>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</si>
  <si>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</si>
  <si>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</si>
  <si>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</si>
  <si>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</si>
  <si>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</si>
  <si>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</si>
  <si>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</si>
  <si>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</si>
  <si>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</si>
  <si>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</si>
  <si>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</si>
  <si>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</si>
  <si>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</si>
  <si>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</si>
  <si>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</si>
  <si>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</si>
  <si>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</si>
  <si>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</si>
  <si>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</si>
  <si>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</si>
  <si>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</si>
  <si>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</si>
  <si>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</si>
  <si>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</si>
  <si>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</si>
  <si>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</si>
  <si>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1-3.25-850/25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</si>
  <si>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</si>
  <si>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</si>
  <si>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</si>
  <si>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</si>
  <si>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</si>
  <si>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</si>
  <si>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</si>
  <si>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</si>
  <si>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</si>
  <si>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</si>
  <si>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</si>
  <si>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</si>
  <si>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</si>
  <si>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</si>
  <si>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</si>
  <si>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</si>
  <si>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</si>
  <si>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</si>
  <si>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</si>
  <si>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</si>
  <si>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</si>
  <si>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</si>
  <si>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</si>
  <si>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</si>
  <si>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</si>
  <si>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</si>
  <si>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</si>
  <si>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</si>
  <si>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</si>
  <si>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</si>
  <si>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</si>
  <si>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</si>
  <si>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</si>
  <si>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</si>
  <si>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</si>
  <si>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</si>
  <si>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</si>
  <si>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</si>
  <si>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</si>
  <si>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</si>
  <si>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</si>
  <si>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</si>
  <si>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</si>
  <si>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</si>
  <si>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</si>
  <si>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</si>
  <si>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</si>
  <si>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</si>
  <si>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</si>
  <si>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</si>
  <si>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</si>
  <si>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</si>
  <si>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</si>
  <si>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</si>
  <si>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</si>
  <si>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</si>
  <si>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</si>
  <si>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</si>
  <si>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</si>
  <si>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</si>
  <si>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</si>
  <si>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</si>
  <si>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</si>
  <si>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</si>
  <si>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</si>
  <si>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</si>
  <si>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</si>
  <si>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</si>
  <si>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</si>
  <si>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</si>
  <si>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</si>
  <si>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</si>
  <si>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</si>
  <si>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</si>
  <si>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</si>
  <si>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</si>
  <si>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</si>
  <si>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</si>
  <si>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</si>
  <si>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</si>
  <si>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</si>
  <si>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</si>
  <si>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</si>
  <si>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</si>
  <si>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</si>
  <si>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</si>
  <si>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</si>
  <si>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</si>
  <si>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</si>
  <si>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</si>
  <si>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</si>
  <si>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</si>
  <si>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</si>
  <si>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</si>
  <si>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</si>
  <si>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</si>
  <si>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</si>
  <si>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</si>
  <si>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</si>
  <si>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</si>
  <si>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</si>
  <si>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</si>
  <si>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</si>
  <si>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</si>
  <si>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</si>
  <si>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</si>
  <si>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</si>
  <si>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</si>
  <si>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</si>
  <si>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</si>
  <si>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</si>
  <si>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</si>
  <si>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</si>
  <si>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</si>
  <si>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</si>
  <si>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</si>
  <si>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</si>
  <si>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</si>
  <si>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</si>
  <si>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</si>
  <si>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</si>
  <si>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</si>
  <si>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</si>
  <si>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</si>
  <si>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</si>
  <si>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</si>
  <si>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</si>
  <si>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</si>
  <si>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</si>
  <si>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</si>
  <si>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</si>
  <si>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</si>
  <si>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</si>
  <si>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</si>
  <si>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</si>
  <si>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</si>
  <si>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</si>
  <si>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</si>
  <si>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</si>
  <si>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</si>
  <si>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</si>
  <si>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</si>
  <si>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</si>
  <si>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</si>
  <si>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</si>
  <si>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</si>
  <si>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</si>
  <si>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</si>
  <si>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</si>
  <si>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</si>
  <si>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</si>
  <si>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</si>
  <si>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</si>
  <si>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</si>
  <si>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</si>
  <si>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</si>
  <si>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</si>
  <si>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</si>
  <si>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</si>
  <si>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</si>
  <si>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</si>
  <si>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</si>
  <si>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</si>
  <si>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</si>
  <si>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</si>
  <si>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</si>
  <si>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</si>
  <si>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</si>
  <si>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</si>
  <si>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</si>
  <si>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</si>
  <si>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</si>
  <si>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</si>
  <si>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</si>
  <si>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</si>
  <si>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</si>
  <si>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</si>
  <si>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</si>
  <si>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</si>
  <si>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</si>
  <si>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</si>
  <si>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</si>
  <si>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</si>
  <si>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</si>
  <si>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</si>
  <si>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</si>
  <si>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</si>
  <si>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</si>
  <si>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</si>
  <si>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</si>
  <si>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</si>
  <si>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</si>
  <si>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</si>
  <si>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</si>
  <si>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</si>
  <si>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</si>
  <si>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</si>
  <si>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</si>
  <si>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</si>
  <si>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</si>
  <si>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</si>
  <si>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</si>
  <si>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</si>
  <si>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</si>
  <si>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</si>
  <si>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</si>
  <si>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</si>
  <si>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</si>
  <si>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</si>
  <si>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</si>
  <si>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</si>
  <si>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</si>
  <si>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</si>
  <si>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</si>
  <si>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</si>
  <si>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</si>
  <si>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</si>
  <si>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</si>
  <si>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</si>
  <si>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</si>
  <si>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</si>
  <si>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</si>
  <si>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</si>
  <si>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</si>
  <si>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</si>
  <si>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</si>
  <si>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</si>
  <si>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</si>
  <si>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</si>
  <si>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</si>
  <si>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</si>
  <si>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Тариф на подключение (технологическое присоединение) к централизованным системам водоотведения</t>
  </si>
  <si>
    <t>Водоотведение</t>
  </si>
  <si>
    <t>"4189714"</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</si>
  <si>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</si>
  <si>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</si>
  <si>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</si>
  <si>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</si>
  <si>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</si>
  <si>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</si>
  <si>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</si>
  <si>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</si>
  <si>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</si>
  <si>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</si>
  <si>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</si>
  <si>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</si>
  <si>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</si>
  <si>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</si>
  <si>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</si>
  <si>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</si>
  <si>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</si>
  <si>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</si>
  <si>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</si>
  <si>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</si>
  <si>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</si>
  <si>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</si>
  <si>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</si>
  <si>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</si>
  <si>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</si>
  <si>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</si>
  <si>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</si>
  <si>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</si>
  <si>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</si>
  <si>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</si>
  <si>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</si>
  <si>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</si>
  <si>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</si>
  <si>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</si>
  <si>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</si>
  <si>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</si>
  <si>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</si>
  <si>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</si>
  <si>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</si>
  <si>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</si>
  <si>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</si>
  <si>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</si>
  <si>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</si>
  <si>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</si>
  <si>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</si>
  <si>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</si>
  <si>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</si>
  <si>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</si>
  <si>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</si>
  <si>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</si>
  <si>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</si>
  <si>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</si>
  <si>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</si>
  <si>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</si>
  <si>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</si>
  <si>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</si>
  <si>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</si>
  <si>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</si>
  <si>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</si>
  <si>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</si>
  <si>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</si>
  <si>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</si>
  <si>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</si>
  <si>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</si>
  <si>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</si>
  <si>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</si>
  <si>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</si>
  <si>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</si>
  <si>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</si>
  <si>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</si>
  <si>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</si>
  <si>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</si>
  <si>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</si>
  <si>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</si>
  <si>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</si>
  <si>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</si>
  <si>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</si>
  <si>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</si>
  <si>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</si>
  <si>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</si>
  <si>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</si>
  <si>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</si>
  <si>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</si>
  <si>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</si>
  <si>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</si>
  <si>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</si>
  <si>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</si>
  <si>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</si>
  <si>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</si>
  <si>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</si>
  <si>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</si>
  <si>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</si>
  <si>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</si>
  <si>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</si>
  <si>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</si>
  <si>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</si>
  <si>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</si>
  <si>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</si>
  <si>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</si>
  <si>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</si>
  <si>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</si>
  <si>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</si>
  <si>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</si>
  <si>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</si>
  <si>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</si>
  <si>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</si>
  <si>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</si>
  <si>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</si>
  <si>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</si>
  <si>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</si>
  <si>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</si>
  <si>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</si>
  <si>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</si>
  <si>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</si>
  <si>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</si>
  <si>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</si>
  <si>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</si>
  <si>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</si>
  <si>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</si>
  <si>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</si>
  <si>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</si>
  <si>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</si>
  <si>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</si>
  <si>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</si>
  <si>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</si>
  <si>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</si>
  <si>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</si>
  <si>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</si>
  <si>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</si>
  <si>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</si>
  <si>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</si>
  <si>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</si>
  <si>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</si>
  <si>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</si>
  <si>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</si>
  <si>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</si>
  <si>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</si>
  <si>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</si>
  <si>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</si>
  <si>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</si>
  <si>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</si>
  <si>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</si>
  <si>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</si>
  <si>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</si>
  <si>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</si>
  <si>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</si>
  <si>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</si>
  <si>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</si>
  <si>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</si>
  <si>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</si>
  <si>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</si>
  <si>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</si>
  <si>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</si>
  <si>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</si>
  <si>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</si>
  <si>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</si>
  <si>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</si>
  <si>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</si>
  <si>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</si>
  <si>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</si>
  <si>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</si>
  <si>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</si>
  <si>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</si>
  <si>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</si>
  <si>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</si>
  <si>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</si>
  <si>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</si>
  <si>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</si>
  <si>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</si>
  <si>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</si>
  <si>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</si>
  <si>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</si>
  <si>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</si>
  <si>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</si>
  <si>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</si>
  <si>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</si>
  <si>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</si>
  <si>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</si>
  <si>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</si>
  <si>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</si>
  <si>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</si>
  <si>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</si>
  <si>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</si>
  <si>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</si>
  <si>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</si>
  <si>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</si>
  <si>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</si>
  <si>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</si>
  <si>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</si>
  <si>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</si>
  <si>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</si>
  <si>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</si>
  <si>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</si>
  <si>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</si>
  <si>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</si>
  <si>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</si>
  <si>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</si>
  <si>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</si>
  <si>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</si>
  <si>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</si>
  <si>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</si>
  <si>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</si>
  <si>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</si>
  <si>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</si>
  <si>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</si>
  <si>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</si>
  <si>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</si>
  <si>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</si>
  <si>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</si>
  <si>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</si>
  <si>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</si>
  <si>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</si>
  <si>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</si>
  <si>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</si>
  <si>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</si>
  <si>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</si>
  <si>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</si>
  <si>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</si>
  <si>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</si>
  <si>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</si>
  <si>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</si>
  <si>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</si>
  <si>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</si>
  <si>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</si>
  <si>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</si>
  <si>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</si>
  <si>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</si>
  <si>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</si>
  <si>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</si>
  <si>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</si>
  <si>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</si>
  <si>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</si>
  <si>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</si>
  <si>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</si>
  <si>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</si>
  <si>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</si>
  <si>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</si>
  <si>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</si>
  <si>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</si>
  <si>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</si>
  <si>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</si>
  <si>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</si>
  <si>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</si>
  <si>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</si>
  <si>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</si>
  <si>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</si>
  <si>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</si>
  <si>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</si>
  <si>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</si>
  <si>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</si>
  <si>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</si>
  <si>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</si>
  <si>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</si>
  <si>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</si>
  <si>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</si>
  <si>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Полиэтиленовые трубы,с восстановлением грунтового покрытия</t>
  </si>
  <si>
    <t>×</t>
  </si>
  <si>
    <t>Полиэтиленовые трубы,с учетом строительства (восстановления) асфальтобетонного покрытия и благоустройства</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</si>
  <si>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</si>
  <si>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</si>
  <si>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</si>
  <si>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</si>
  <si>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</si>
  <si>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</si>
  <si>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</si>
  <si>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</si>
  <si>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</si>
  <si>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</si>
  <si>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</si>
  <si>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</si>
  <si>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</si>
  <si>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</si>
  <si>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</si>
  <si>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</si>
  <si>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</si>
  <si>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</si>
  <si>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</si>
  <si>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</si>
  <si>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</si>
  <si>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</si>
  <si>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</si>
  <si>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</si>
  <si>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</si>
  <si>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</si>
  <si>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</si>
  <si>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</si>
  <si>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</si>
  <si>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</si>
  <si>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</si>
  <si>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</si>
  <si>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</si>
  <si>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</si>
  <si>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</si>
  <si>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</si>
  <si>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</si>
  <si>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</si>
  <si>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</si>
  <si>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</si>
  <si>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</si>
  <si>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</si>
  <si>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</si>
  <si>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</si>
  <si>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</si>
  <si>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</si>
  <si>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</si>
  <si>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</si>
  <si>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</si>
  <si>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</si>
  <si>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</si>
  <si>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</si>
  <si>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</si>
  <si>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</si>
  <si>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</si>
  <si>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</si>
  <si>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</si>
  <si>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</si>
  <si>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</si>
  <si>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</si>
  <si>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</si>
  <si>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</si>
  <si>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</si>
  <si>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</si>
  <si>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</si>
  <si>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</si>
  <si>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</si>
  <si>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</si>
  <si>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</si>
  <si>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</si>
  <si>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</si>
  <si>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</si>
  <si>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</si>
  <si>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</si>
  <si>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</si>
  <si>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</si>
  <si>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</si>
  <si>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</si>
  <si>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</si>
  <si>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</si>
  <si>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</si>
  <si>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</si>
  <si>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</si>
  <si>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</si>
  <si>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</si>
  <si>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</si>
  <si>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</si>
  <si>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</si>
  <si>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</si>
  <si>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</si>
  <si>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</si>
  <si>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</si>
  <si>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</si>
  <si>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</si>
  <si>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</si>
  <si>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</si>
  <si>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</si>
  <si>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</si>
  <si>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</si>
  <si>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</si>
  <si>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</si>
  <si>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</si>
  <si>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</si>
  <si>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</si>
  <si>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</si>
  <si>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</si>
  <si>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</si>
  <si>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</si>
  <si>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</si>
  <si>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</si>
  <si>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</si>
  <si>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</si>
  <si>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</si>
  <si>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</si>
  <si>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</si>
  <si>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</si>
  <si>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</si>
  <si>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</si>
  <si>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</si>
  <si>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</si>
  <si>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</si>
  <si>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</si>
  <si>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</si>
  <si>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</si>
  <si>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</si>
  <si>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</si>
  <si>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</si>
  <si>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</si>
  <si>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</si>
  <si>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</si>
  <si>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</si>
  <si>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</si>
  <si>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</si>
  <si>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</si>
  <si>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</si>
  <si>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</si>
  <si>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</si>
  <si>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</si>
  <si>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</si>
  <si>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</si>
  <si>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</si>
  <si>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</si>
  <si>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</si>
  <si>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</si>
  <si>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</si>
  <si>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</si>
  <si>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</si>
  <si>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</si>
  <si>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</si>
  <si>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</si>
  <si>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</si>
  <si>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</si>
  <si>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</si>
  <si>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</si>
  <si>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</si>
  <si>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</si>
  <si>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</si>
  <si>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</si>
  <si>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</si>
  <si>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</si>
  <si>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</si>
  <si>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</si>
  <si>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</si>
  <si>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</si>
  <si>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</si>
  <si>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</si>
  <si>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</si>
  <si>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</si>
  <si>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</si>
  <si>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</si>
  <si>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</si>
  <si>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</si>
  <si>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</si>
  <si>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</si>
  <si>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</si>
  <si>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</si>
  <si>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</si>
  <si>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</si>
  <si>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</si>
  <si>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</si>
  <si>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</si>
  <si>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</si>
  <si>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</si>
  <si>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</si>
  <si>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</si>
  <si>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</si>
  <si>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</si>
  <si>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</si>
  <si>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</si>
  <si>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</si>
  <si>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</si>
  <si>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</si>
  <si>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</si>
  <si>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</si>
  <si>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</si>
  <si>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</si>
  <si>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</si>
  <si>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</si>
  <si>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</si>
  <si>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</si>
  <si>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</si>
  <si>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</si>
  <si>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</si>
  <si>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</si>
  <si>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</si>
  <si>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</si>
  <si>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</si>
  <si>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</si>
  <si>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</si>
  <si>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</si>
  <si>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</si>
  <si>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</si>
  <si>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</si>
  <si>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</si>
  <si>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</si>
  <si>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</si>
  <si>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</si>
  <si>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</si>
  <si>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</si>
  <si>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</si>
  <si>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</si>
  <si>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</si>
  <si>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</si>
  <si>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</si>
  <si>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</si>
  <si>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</si>
  <si>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</si>
  <si>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</si>
  <si>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</si>
  <si>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</si>
  <si>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</si>
  <si>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</si>
  <si>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</si>
  <si>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</si>
  <si>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</si>
  <si>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</si>
  <si>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</si>
  <si>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</si>
  <si>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</si>
  <si>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</si>
  <si>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</si>
  <si>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</si>
  <si>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</si>
  <si>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</si>
  <si>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</si>
  <si>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</si>
  <si>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</si>
  <si>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</si>
  <si>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</si>
  <si>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</si>
  <si>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</si>
  <si>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</si>
  <si>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</si>
  <si>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</si>
  <si>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</si>
  <si>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</si>
  <si>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</si>
  <si>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</si>
  <si>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</si>
  <si>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</si>
  <si>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</si>
  <si>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</si>
  <si>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</si>
  <si>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</si>
  <si>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</si>
  <si>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</si>
  <si>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</si>
  <si>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</si>
  <si>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</si>
  <si>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</si>
  <si>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</si>
  <si>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</si>
  <si>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</si>
  <si>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</si>
  <si>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</si>
  <si>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</si>
  <si>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</si>
  <si>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</si>
  <si>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</si>
  <si>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</si>
  <si>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</si>
  <si>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</si>
  <si>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</si>
  <si>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</si>
  <si>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</si>
  <si>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</si>
  <si>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</si>
  <si>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</si>
  <si>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</si>
  <si>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</si>
  <si>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</si>
  <si>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</si>
  <si>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</si>
  <si>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</si>
  <si>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</si>
  <si>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</si>
  <si>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</si>
  <si>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</si>
  <si>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</si>
  <si>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</si>
  <si>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</si>
  <si>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</si>
  <si>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</si>
  <si>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</si>
  <si>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</si>
  <si>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</si>
  <si>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</si>
  <si>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</si>
  <si>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</si>
  <si>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</si>
  <si>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</si>
  <si>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</si>
  <si>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</si>
  <si>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</si>
  <si>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</si>
  <si>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</si>
  <si>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</si>
  <si>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</si>
  <si>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</si>
  <si>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</si>
  <si>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</si>
  <si>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</si>
  <si>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</si>
  <si>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</si>
  <si>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</si>
  <si>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</si>
  <si>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</si>
  <si>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</si>
  <si>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</si>
  <si>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</si>
  <si>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</si>
  <si>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</si>
  <si>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</si>
  <si>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</si>
  <si>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</si>
  <si>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</si>
  <si>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</si>
  <si>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</si>
  <si>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</si>
  <si>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</si>
  <si>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</si>
  <si>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</si>
  <si>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</si>
  <si>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</si>
  <si>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</si>
  <si>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</si>
  <si>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</si>
  <si>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</si>
  <si>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</si>
  <si>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</si>
  <si>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</si>
  <si>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</si>
  <si>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</si>
  <si>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</si>
  <si>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</si>
  <si>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</si>
  <si>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</si>
  <si>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</si>
  <si>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</si>
  <si>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</si>
  <si>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</si>
  <si>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</si>
  <si>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</si>
  <si>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</si>
  <si>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</si>
  <si>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</si>
  <si>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</si>
  <si>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</si>
  <si>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</si>
  <si>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</si>
  <si>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</si>
  <si>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</si>
  <si>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</si>
  <si>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</si>
  <si>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</si>
  <si>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</si>
  <si>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</si>
  <si>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</si>
  <si>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</si>
  <si>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</si>
  <si>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</si>
  <si>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</si>
  <si>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</si>
  <si>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</si>
  <si>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</si>
  <si>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</si>
  <si>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</si>
  <si>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</si>
  <si>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</si>
  <si>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</si>
  <si>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</si>
  <si>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</si>
  <si>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</si>
  <si>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</si>
  <si>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</si>
  <si>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</si>
  <si>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</si>
  <si>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</si>
  <si>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</si>
  <si>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</si>
  <si>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</si>
  <si>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</si>
  <si>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</si>
  <si>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</si>
  <si>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</si>
  <si>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</si>
  <si>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</si>
  <si>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</si>
  <si>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</si>
  <si>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</si>
  <si>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</si>
  <si>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</si>
  <si>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</si>
  <si>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</si>
  <si>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</si>
  <si>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</si>
  <si>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</si>
  <si>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</si>
  <si>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</si>
  <si>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</si>
  <si>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</si>
  <si>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</si>
  <si>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</si>
  <si>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</si>
  <si>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</si>
  <si>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</si>
  <si>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</si>
  <si>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</si>
  <si>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</si>
  <si>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</si>
  <si>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</si>
  <si>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</si>
  <si>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</si>
  <si>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</si>
  <si>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</si>
  <si>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</si>
  <si>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</si>
  <si>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</si>
  <si>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</si>
  <si>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</si>
  <si>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</si>
  <si>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</si>
  <si>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</si>
  <si>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</si>
  <si>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</si>
  <si>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</si>
  <si>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</si>
  <si>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</si>
  <si>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</si>
  <si>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</si>
  <si>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</si>
  <si>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</si>
  <si>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</si>
  <si>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</si>
  <si>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</si>
  <si>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</si>
  <si>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</si>
  <si>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</si>
  <si>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</si>
  <si>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</si>
  <si>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</si>
  <si>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</si>
  <si>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</si>
  <si>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</si>
  <si>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</si>
  <si>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</si>
  <si>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</si>
  <si>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</si>
  <si>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</si>
  <si>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</si>
  <si>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</si>
  <si>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</si>
  <si>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</si>
  <si>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</si>
  <si>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</si>
  <si>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</si>
  <si>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</si>
  <si>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</si>
  <si>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</si>
  <si>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</si>
  <si>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</si>
  <si>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</si>
  <si>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</si>
  <si>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</si>
  <si>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</si>
  <si>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</si>
  <si>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</si>
  <si>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</si>
  <si>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</si>
  <si>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</si>
  <si>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</si>
  <si>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</si>
  <si>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</si>
  <si>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</si>
  <si>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</si>
  <si>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</si>
  <si>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</si>
  <si>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</si>
  <si>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</si>
  <si>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</si>
  <si>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</si>
  <si>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</si>
  <si>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</si>
  <si>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</si>
  <si>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</si>
  <si>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</si>
  <si>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</si>
  <si>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</si>
  <si>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</si>
  <si>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</si>
  <si>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</si>
  <si>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</si>
  <si>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</si>
  <si>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</si>
  <si>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</si>
  <si>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</si>
  <si>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</si>
  <si>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</si>
  <si>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</si>
  <si>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</si>
  <si>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</si>
  <si>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</si>
  <si>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</si>
  <si>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</si>
  <si>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</si>
  <si>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</si>
  <si>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</si>
  <si>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</si>
  <si>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</si>
  <si>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</si>
  <si>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</si>
  <si>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</si>
  <si>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</si>
  <si>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</si>
  <si>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</si>
  <si>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</si>
  <si>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</si>
  <si>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</si>
  <si>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</si>
  <si>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</si>
  <si>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</si>
  <si>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</si>
  <si>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</si>
  <si>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</si>
  <si>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</si>
  <si>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</si>
  <si>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</si>
  <si>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</si>
  <si>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</si>
  <si>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</si>
  <si>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</si>
  <si>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</si>
  <si>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</si>
  <si>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</si>
  <si>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</si>
  <si>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</si>
  <si>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</si>
  <si>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</si>
  <si>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</si>
  <si>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</si>
  <si>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</si>
  <si>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</si>
  <si>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</si>
  <si>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</si>
  <si>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</si>
  <si>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</si>
  <si>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</si>
  <si>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</si>
  <si>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</si>
  <si>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</si>
  <si>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</si>
  <si>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</si>
  <si>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</si>
  <si>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</si>
  <si>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</si>
  <si>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</si>
  <si>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</si>
  <si>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</si>
  <si>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</si>
  <si>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</si>
  <si>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</si>
  <si>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</si>
  <si>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</si>
  <si>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</si>
  <si>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</si>
  <si>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</si>
  <si>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</si>
  <si>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</si>
  <si>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</si>
  <si>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</si>
  <si>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</si>
  <si>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</si>
  <si>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</si>
  <si>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</si>
  <si>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</si>
  <si>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</si>
  <si>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</si>
  <si>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</si>
  <si>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</si>
  <si>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</si>
  <si>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</si>
  <si>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</si>
  <si>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</si>
  <si>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</si>
  <si>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</si>
  <si>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МУП "Невельские коммунальные сети" nevelsk-ks.ru</t>
  </si>
  <si>
    <t>https://portal.eias.ru/Portal/DownloadPage.aspx?type=12&amp;guid=d6952c20-f8cc-41c2-a02b-55e7f8dc6e9d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</si>
  <si>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</si>
  <si>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https://portal.eias.ru/Portal/DownloadPage.aspx?type=12&amp;guid=9c1d4c65-965f-49cf-a6b5-683cc5d28ef8</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</si>
  <si>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</si>
  <si>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</si>
  <si>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</si>
  <si>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8(42436) 6-15-44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</si>
  <si>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</si>
  <si>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</si>
  <si>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</si>
  <si>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8:00 до 17:00: с 00:00 до 00:00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</si>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</sst>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indent="1"/>
      <protection locked="0"/>
    </xf>
    <xf numFmtId="0" fontId="27"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d6952c20-f8cc-41c2-a02b-55e7f8dc6e9d" TargetMode="External"/><Relationship Id="rId3" Type="http://schemas.openxmlformats.org/officeDocument/2006/relationships/hyperlink" Target="https://portal.eias.ru/Portal/DownloadPage.aspx?type=12&amp;guid=9c1d4c65-965f-49cf-a6b5-683cc5d28ef8" TargetMode="External"/><Relationship Id="rId4" Type="http://schemas.openxmlformats.org/officeDocument/2006/relationships/hyperlink" Target="https://portal.eias.ru/Portal/DownloadPage.aspx?type=12&amp;guid=9c1d4c65-965f-49cf-a6b5-683cc5d28ef8" TargetMode="External"/><Relationship Id="rId5" Type="http://schemas.openxmlformats.org/officeDocument/2006/relationships/hyperlink" Target="https://portal.eias.ru/Portal/DownloadPage.aspx?type=12&amp;guid=9c1d4c65-965f-49cf-a6b5-683cc5d28ef8" TargetMode="External"/><Relationship Id="rId6" Type="http://schemas.openxmlformats.org/officeDocument/2006/relationships/hyperlink" Target="https://portal.eias.ru/Portal/DownloadPage.aspx?type=12&amp;guid=9c1d4c65-965f-49cf-a6b5-683cc5d28ef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A46B8-60A8-C6A3-5DE8-9AC32A578E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EE2E6-2B28-16C8-02B8-4CAD661AC34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89</v>
      </c>
      <c r="F8" s="823"/>
      <c r="G8" s="465" t="s">
        <v>87</v>
      </c>
      <c r="H8" s="465" t="s">
        <v>88</v>
      </c>
      <c r="I8" s="414" t="s">
        <v>86</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DB913-FB9C-8088-8139-A7A68D62C0A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46008.52292824074</v>
      </c>
      <c r="W30" s="2264"/>
      <c r="X30" s="2264"/>
      <c r="Y30" s="2264"/>
      <c r="Z30" s="2264"/>
      <c r="AA30" s="2264"/>
      <c r="AB30" s="2264"/>
      <c r="AC30" s="326"/>
      <c r="AD30" s="2264" t="str">
        <f>IF(TITLE_DATE_PR_CHANGE="",IF(TITLE_DATE_PR="","",TITLE_DATE_PR),TITLE_DATE_PR_CHANGE)</f>
        <v>46008.52292824074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1-3.25-850/25</v>
      </c>
      <c r="W31" s="2251"/>
      <c r="X31" s="2251"/>
      <c r="Y31" s="2251"/>
      <c r="Z31" s="2251"/>
      <c r="AA31" s="2251"/>
      <c r="AB31" s="2251"/>
      <c r="AC31" s="326"/>
      <c r="AD31" s="2251" t="str">
        <f>IF(TITLE_NUMBER_PR_CHANGE="",IF(TITLE_NUMBER_PR="","",TITLE_NUMBER_PR),TITLE_NUMBER_PR_CHANGE)</f>
        <v>1-3.25-850/25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46008.52292824074</v>
      </c>
      <c r="W34" s="2264"/>
      <c r="X34" s="2264"/>
      <c r="Y34" s="2264"/>
      <c r="Z34" s="2264"/>
      <c r="AA34" s="2264"/>
      <c r="AB34" s="2264"/>
      <c r="AC34" s="326"/>
      <c r="AD34" s="2264" t="str">
        <f>IF(TITLE_DATE_PR_CHANGE="",IF(TITLE_DATE_PR="","",TITLE_DATE_PR),TITLE_DATE_PR_CHANGE)</f>
        <v>46008.52292824074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1-3.25-850/25</v>
      </c>
      <c r="W35" s="2251"/>
      <c r="X35" s="2251"/>
      <c r="Y35" s="2251"/>
      <c r="Z35" s="2251"/>
      <c r="AA35" s="2251"/>
      <c r="AB35" s="2251"/>
      <c r="AC35" s="326"/>
      <c r="AD35" s="2251" t="str">
        <f>IF(TITLE_NUMBER_PR_CHANGE="",IF(TITLE_NUMBER_PR="","",TITLE_NUMBER_PR),TITLE_NUMBER_PR_CHANGE)</f>
        <v>1-3.25-850/25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C3AC6-4818-5A6C-FC68-646A9592D2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46008.52292824074</v>
      </c>
      <c r="W30" s="2264"/>
      <c r="X30" s="2264"/>
      <c r="Y30" s="2264"/>
      <c r="Z30" s="2264"/>
      <c r="AA30" s="2264"/>
      <c r="AB30" s="2264"/>
      <c r="AC30" s="326"/>
      <c r="AD30" s="2264" t="str">
        <f>IF(TITLE_DATE_PR_CHANGE="",IF(TITLE_DATE_PR="","",TITLE_DATE_PR),TITLE_DATE_PR_CHANGE)</f>
        <v>46008.52292824074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1-3.25-850/25</v>
      </c>
      <c r="W31" s="2251"/>
      <c r="X31" s="2251"/>
      <c r="Y31" s="2251"/>
      <c r="Z31" s="2251"/>
      <c r="AA31" s="2251"/>
      <c r="AB31" s="2251"/>
      <c r="AC31" s="326"/>
      <c r="AD31" s="2251" t="str">
        <f>IF(TITLE_NUMBER_PR_CHANGE="",IF(TITLE_NUMBER_PR="","",TITLE_NUMBER_PR),TITLE_NUMBER_PR_CHANGE)</f>
        <v>1-3.25-850/25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46008.52292824074</v>
      </c>
      <c r="W34" s="2264"/>
      <c r="X34" s="2264"/>
      <c r="Y34" s="2264"/>
      <c r="Z34" s="2264"/>
      <c r="AA34" s="2264"/>
      <c r="AB34" s="2264"/>
      <c r="AC34" s="326"/>
      <c r="AD34" s="2264" t="str">
        <f>IF(TITLE_DATE_PR_CHANGE="",IF(TITLE_DATE_PR="","",TITLE_DATE_PR),TITLE_DATE_PR_CHANGE)</f>
        <v>46008.52292824074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1-3.25-850/25</v>
      </c>
      <c r="W35" s="2251"/>
      <c r="X35" s="2251"/>
      <c r="Y35" s="2251"/>
      <c r="Z35" s="2251"/>
      <c r="AA35" s="2251"/>
      <c r="AB35" s="2251"/>
      <c r="AC35" s="326"/>
      <c r="AD35" s="2251" t="str">
        <f>IF(TITLE_NUMBER_PR_CHANGE="",IF(TITLE_NUMBER_PR="","",TITLE_NUMBER_PR),TITLE_NUMBER_PR_CHANGE)</f>
        <v>1-3.25-850/25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11E98-5068-1FC5-5564-374598F7B9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46008.52292824074</v>
      </c>
      <c r="W30" s="2264"/>
      <c r="X30" s="2264"/>
      <c r="Y30" s="2264"/>
      <c r="Z30" s="2264"/>
      <c r="AA30" s="2264"/>
      <c r="AB30" s="2264"/>
      <c r="AC30" s="1635"/>
      <c r="AD30" s="2264" t="str">
        <f>IF(TITLE_DATE_PR_CHANGE="",IF(TITLE_DATE_PR="","",TITLE_DATE_PR),TITLE_DATE_PR_CHANGE)</f>
        <v>46008.52292824074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1-3.25-850/25</v>
      </c>
      <c r="W31" s="2251"/>
      <c r="X31" s="2251"/>
      <c r="Y31" s="2251"/>
      <c r="Z31" s="2251"/>
      <c r="AA31" s="2251"/>
      <c r="AB31" s="2251"/>
      <c r="AC31" s="1635"/>
      <c r="AD31" s="2251" t="str">
        <f>IF(TITLE_NUMBER_PR_CHANGE="",IF(TITLE_NUMBER_PR="","",TITLE_NUMBER_PR),TITLE_NUMBER_PR_CHANGE)</f>
        <v>1-3.25-850/25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46008.52292824074</v>
      </c>
      <c r="W34" s="2264"/>
      <c r="X34" s="2264"/>
      <c r="Y34" s="2264"/>
      <c r="Z34" s="2264"/>
      <c r="AA34" s="2264"/>
      <c r="AB34" s="2264"/>
      <c r="AC34" s="1635"/>
      <c r="AD34" s="2264" t="str">
        <f>IF(TITLE_DATE_PR_CHANGE="",IF(TITLE_DATE_PR="","",TITLE_DATE_PR),TITLE_DATE_PR_CHANGE)</f>
        <v>46008.52292824074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1-3.25-850/25</v>
      </c>
      <c r="W35" s="2251"/>
      <c r="X35" s="2251"/>
      <c r="Y35" s="2251"/>
      <c r="Z35" s="2251"/>
      <c r="AA35" s="2251"/>
      <c r="AB35" s="2251"/>
      <c r="AC35" s="1635"/>
      <c r="AD35" s="2251" t="str">
        <f>IF(TITLE_NUMBER_PR_CHANGE="",IF(TITLE_NUMBER_PR="","",TITLE_NUMBER_PR),TITLE_NUMBER_PR_CHANGE)</f>
        <v>1-3.25-850/25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A0038-E261-64C8-BBA5-3648259984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46008.52292824074</v>
      </c>
      <c r="W30" s="2264"/>
      <c r="X30" s="2264"/>
      <c r="Y30" s="2264"/>
      <c r="Z30" s="2264"/>
      <c r="AA30" s="2264"/>
      <c r="AB30" s="2264"/>
      <c r="AC30" s="1635"/>
      <c r="AD30" s="2264" t="str">
        <f>IF(TITLE_DATE_PR_CHANGE="",IF(TITLE_DATE_PR="","",TITLE_DATE_PR),TITLE_DATE_PR_CHANGE)</f>
        <v>46008.52292824074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1-3.25-850/25</v>
      </c>
      <c r="W31" s="2251"/>
      <c r="X31" s="2251"/>
      <c r="Y31" s="2251"/>
      <c r="Z31" s="2251"/>
      <c r="AA31" s="2251"/>
      <c r="AB31" s="2251"/>
      <c r="AC31" s="1635"/>
      <c r="AD31" s="2251" t="str">
        <f>IF(TITLE_NUMBER_PR_CHANGE="",IF(TITLE_NUMBER_PR="","",TITLE_NUMBER_PR),TITLE_NUMBER_PR_CHANGE)</f>
        <v>1-3.25-850/25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46008.52292824074</v>
      </c>
      <c r="W34" s="2264"/>
      <c r="X34" s="2264"/>
      <c r="Y34" s="2264"/>
      <c r="Z34" s="2264"/>
      <c r="AA34" s="2264"/>
      <c r="AB34" s="2264"/>
      <c r="AC34" s="1635"/>
      <c r="AD34" s="2264" t="str">
        <f>IF(TITLE_DATE_PR_CHANGE="",IF(TITLE_DATE_PR="","",TITLE_DATE_PR),TITLE_DATE_PR_CHANGE)</f>
        <v>46008.52292824074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1-3.25-850/25</v>
      </c>
      <c r="W35" s="2251"/>
      <c r="X35" s="2251"/>
      <c r="Y35" s="2251"/>
      <c r="Z35" s="2251"/>
      <c r="AA35" s="2251"/>
      <c r="AB35" s="2251"/>
      <c r="AC35" s="1635"/>
      <c r="AD35" s="2251" t="str">
        <f>IF(TITLE_NUMBER_PR_CHANGE="",IF(TITLE_NUMBER_PR="","",TITLE_NUMBER_PR),TITLE_NUMBER_PR_CHANGE)</f>
        <v>1-3.25-850/25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50C1B-9E46-AAF8-6C1A-80048CB598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46008.52292824074</v>
      </c>
      <c r="W30" s="2264"/>
      <c r="X30" s="2264"/>
      <c r="Y30" s="2264"/>
      <c r="Z30" s="2264"/>
      <c r="AA30" s="2264"/>
      <c r="AB30" s="2264"/>
      <c r="AC30" s="326"/>
      <c r="AD30" s="2264" t="str">
        <f>IF(TITLE_DATE_PR_CHANGE="",IF(TITLE_DATE_PR="","",TITLE_DATE_PR),TITLE_DATE_PR_CHANGE)</f>
        <v>46008.52292824074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1-3.25-850/25</v>
      </c>
      <c r="W31" s="2251"/>
      <c r="X31" s="2251"/>
      <c r="Y31" s="2251"/>
      <c r="Z31" s="2251"/>
      <c r="AA31" s="2251"/>
      <c r="AB31" s="2251"/>
      <c r="AC31" s="326"/>
      <c r="AD31" s="2251" t="str">
        <f>IF(TITLE_NUMBER_PR_CHANGE="",IF(TITLE_NUMBER_PR="","",TITLE_NUMBER_PR),TITLE_NUMBER_PR_CHANGE)</f>
        <v>1-3.25-850/25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46008.52292824074</v>
      </c>
      <c r="W34" s="2264"/>
      <c r="X34" s="2264"/>
      <c r="Y34" s="2264"/>
      <c r="Z34" s="2264"/>
      <c r="AA34" s="2264"/>
      <c r="AB34" s="2264"/>
      <c r="AC34" s="326"/>
      <c r="AD34" s="2264" t="str">
        <f>IF(TITLE_DATE_PR_CHANGE="",IF(TITLE_DATE_PR="","",TITLE_DATE_PR),TITLE_DATE_PR_CHANGE)</f>
        <v>46008.52292824074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1-3.25-850/25</v>
      </c>
      <c r="W35" s="2251"/>
      <c r="X35" s="2251"/>
      <c r="Y35" s="2251"/>
      <c r="Z35" s="2251"/>
      <c r="AA35" s="2251"/>
      <c r="AB35" s="2251"/>
      <c r="AC35" s="326"/>
      <c r="AD35" s="2251" t="str">
        <f>IF(TITLE_NUMBER_PR_CHANGE="",IF(TITLE_NUMBER_PR="","",TITLE_NUMBER_PR),TITLE_NUMBER_PR_CHANGE)</f>
        <v>1-3.25-850/25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414</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D26AF-BD22-2B5E-2BA7-BB7C6D7BB9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46008.52292824074</v>
      </c>
      <c r="W30" s="2264"/>
      <c r="X30" s="2264"/>
      <c r="Y30" s="2264"/>
      <c r="Z30" s="2264"/>
      <c r="AA30" s="2264"/>
      <c r="AB30" s="2264"/>
      <c r="AC30" s="326"/>
      <c r="AD30" s="2264" t="str">
        <f>IF(TITLE_DATE_PR_CHANGE="",IF(TITLE_DATE_PR="","",TITLE_DATE_PR),TITLE_DATE_PR_CHANGE)</f>
        <v>46008.52292824074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1-3.25-850/25</v>
      </c>
      <c r="W31" s="2251"/>
      <c r="X31" s="2251"/>
      <c r="Y31" s="2251"/>
      <c r="Z31" s="2251"/>
      <c r="AA31" s="2251"/>
      <c r="AB31" s="2251"/>
      <c r="AC31" s="326"/>
      <c r="AD31" s="2251" t="str">
        <f>IF(TITLE_NUMBER_PR_CHANGE="",IF(TITLE_NUMBER_PR="","",TITLE_NUMBER_PR),TITLE_NUMBER_PR_CHANGE)</f>
        <v>1-3.25-850/25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46008.52292824074</v>
      </c>
      <c r="W34" s="2264"/>
      <c r="X34" s="2264"/>
      <c r="Y34" s="2264"/>
      <c r="Z34" s="2264"/>
      <c r="AA34" s="2264"/>
      <c r="AB34" s="2264"/>
      <c r="AC34" s="326"/>
      <c r="AD34" s="2264" t="str">
        <f>IF(TITLE_DATE_PR_CHANGE="",IF(TITLE_DATE_PR="","",TITLE_DATE_PR),TITLE_DATE_PR_CHANGE)</f>
        <v>46008.52292824074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1-3.25-850/25</v>
      </c>
      <c r="W35" s="2251"/>
      <c r="X35" s="2251"/>
      <c r="Y35" s="2251"/>
      <c r="Z35" s="2251"/>
      <c r="AA35" s="2251"/>
      <c r="AB35" s="2251"/>
      <c r="AC35" s="326"/>
      <c r="AD35" s="2251" t="str">
        <f>IF(TITLE_NUMBER_PR_CHANGE="",IF(TITLE_NUMBER_PR="","",TITLE_NUMBER_PR),TITLE_NUMBER_PR_CHANGE)</f>
        <v>1-3.25-850/25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7E38F-A398-7A88-3FF4-8C6C9096A0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46008.52292824074</v>
      </c>
      <c r="W30" s="2264"/>
      <c r="X30" s="2264"/>
      <c r="Y30" s="2264"/>
      <c r="Z30" s="2264"/>
      <c r="AA30" s="2264"/>
      <c r="AB30" s="2264"/>
      <c r="AC30" s="326"/>
      <c r="AD30" s="2264" t="str">
        <f>IF(TITLE_DATE_PR_CHANGE="",IF(TITLE_DATE_PR="","",TITLE_DATE_PR),TITLE_DATE_PR_CHANGE)</f>
        <v>46008.52292824074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1-3.25-850/25</v>
      </c>
      <c r="W31" s="2251"/>
      <c r="X31" s="2251"/>
      <c r="Y31" s="2251"/>
      <c r="Z31" s="2251"/>
      <c r="AA31" s="2251"/>
      <c r="AB31" s="2251"/>
      <c r="AC31" s="326"/>
      <c r="AD31" s="2251" t="str">
        <f>IF(TITLE_NUMBER_PR_CHANGE="",IF(TITLE_NUMBER_PR="","",TITLE_NUMBER_PR),TITLE_NUMBER_PR_CHANGE)</f>
        <v>1-3.25-850/25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46008.52292824074</v>
      </c>
      <c r="W34" s="2264"/>
      <c r="X34" s="2264"/>
      <c r="Y34" s="2264"/>
      <c r="Z34" s="2264"/>
      <c r="AA34" s="2264"/>
      <c r="AB34" s="2264"/>
      <c r="AC34" s="326"/>
      <c r="AD34" s="2264" t="str">
        <f>IF(TITLE_DATE_PR_CHANGE="",IF(TITLE_DATE_PR="","",TITLE_DATE_PR),TITLE_DATE_PR_CHANGE)</f>
        <v>46008.52292824074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1-3.25-850/25</v>
      </c>
      <c r="W35" s="2251"/>
      <c r="X35" s="2251"/>
      <c r="Y35" s="2251"/>
      <c r="Z35" s="2251"/>
      <c r="AA35" s="2251"/>
      <c r="AB35" s="2251"/>
      <c r="AC35" s="326"/>
      <c r="AD35" s="2251" t="str">
        <f>IF(TITLE_NUMBER_PR_CHANGE="",IF(TITLE_NUMBER_PR="","",TITLE_NUMBER_PR),TITLE_NUMBER_PR_CHANGE)</f>
        <v>1-3.25-850/25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8BB28-B1CF-7085-60D8-EB93D8906E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280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281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46008.52292824074</v>
      </c>
      <c r="W30" s="2264"/>
      <c r="X30" s="2264"/>
      <c r="Y30" s="2264"/>
      <c r="Z30" s="2264"/>
      <c r="AA30" s="2264"/>
      <c r="AB30" s="2264"/>
      <c r="AC30" s="326"/>
      <c r="AD30" s="2264" t="str">
        <f>IF(TITLE_DATE_PR_CHANGE="",IF(TITLE_DATE_PR="","",TITLE_DATE_PR),TITLE_DATE_PR_CHANGE)</f>
        <v>46008.52292824074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1-3.25-850/25</v>
      </c>
      <c r="W31" s="2251"/>
      <c r="X31" s="2251"/>
      <c r="Y31" s="2251"/>
      <c r="Z31" s="2251"/>
      <c r="AA31" s="2251"/>
      <c r="AB31" s="2251"/>
      <c r="AC31" s="326"/>
      <c r="AD31" s="2251" t="str">
        <f>IF(TITLE_NUMBER_PR_CHANGE="",IF(TITLE_NUMBER_PR="","",TITLE_NUMBER_PR),TITLE_NUMBER_PR_CHANGE)</f>
        <v>1-3.25-850/25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46008.52292824074</v>
      </c>
      <c r="W34" s="2264"/>
      <c r="X34" s="2264"/>
      <c r="Y34" s="2264"/>
      <c r="Z34" s="2264"/>
      <c r="AA34" s="2264"/>
      <c r="AB34" s="2264"/>
      <c r="AC34" s="326"/>
      <c r="AD34" s="2264" t="str">
        <f>IF(TITLE_DATE_PR_CHANGE="",IF(TITLE_DATE_PR="","",TITLE_DATE_PR),TITLE_DATE_PR_CHANGE)</f>
        <v>46008.52292824074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1-3.25-850/25</v>
      </c>
      <c r="W35" s="2251"/>
      <c r="X35" s="2251"/>
      <c r="Y35" s="2251"/>
      <c r="Z35" s="2251"/>
      <c r="AA35" s="2251"/>
      <c r="AB35" s="2251"/>
      <c r="AC35" s="326"/>
      <c r="AD35" s="2251" t="str">
        <f>IF(TITLE_NUMBER_PR_CHANGE="",IF(TITLE_NUMBER_PR="","",TITLE_NUMBER_PR),TITLE_NUMBER_PR_CHANGE)</f>
        <v>1-3.25-850/25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280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281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282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A44E8-830A-71AB-92C4-96EF1F8E503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280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281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46008.52292824074</v>
      </c>
      <c r="Y34" s="2264"/>
      <c r="Z34" s="2264"/>
      <c r="AA34" s="2264"/>
      <c r="AB34" s="2264"/>
      <c r="AC34" s="2264"/>
      <c r="AD34" s="2264"/>
      <c r="AE34" s="2264"/>
      <c r="AF34" s="326"/>
      <c r="AG34" s="2264" t="str">
        <f>IF(TITLE_DATE_PR_CHANGE="",IF(TITLE_DATE_PR="","",TITLE_DATE_PR),TITLE_DATE_PR_CHANGE)</f>
        <v>46008.52292824074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1-3.25-850/25</v>
      </c>
      <c r="Y35" s="2251"/>
      <c r="Z35" s="2251"/>
      <c r="AA35" s="2251"/>
      <c r="AB35" s="2251"/>
      <c r="AC35" s="2251"/>
      <c r="AD35" s="2251"/>
      <c r="AE35" s="2251"/>
      <c r="AF35" s="326"/>
      <c r="AG35" s="2251" t="str">
        <f>IF(TITLE_NUMBER_PR_CHANGE="",IF(TITLE_NUMBER_PR="","",TITLE_NUMBER_PR),TITLE_NUMBER_PR_CHANGE)</f>
        <v>1-3.25-850/25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46008.52292824074</v>
      </c>
      <c r="Y38" s="2264"/>
      <c r="Z38" s="2264"/>
      <c r="AA38" s="2264"/>
      <c r="AB38" s="2264"/>
      <c r="AC38" s="2264"/>
      <c r="AD38" s="2264"/>
      <c r="AE38" s="2264"/>
      <c r="AF38" s="326"/>
      <c r="AG38" s="2264" t="str">
        <f>IF(TITLE_DATE_PR_CHANGE="",IF(TITLE_DATE_PR="","",TITLE_DATE_PR),TITLE_DATE_PR_CHANGE)</f>
        <v>46008.52292824074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1-3.25-850/25</v>
      </c>
      <c r="Y39" s="2251"/>
      <c r="Z39" s="2251"/>
      <c r="AA39" s="2251"/>
      <c r="AB39" s="2251"/>
      <c r="AC39" s="2251"/>
      <c r="AD39" s="2251"/>
      <c r="AE39" s="2251"/>
      <c r="AF39" s="326"/>
      <c r="AG39" s="2251" t="str">
        <f>IF(TITLE_NUMBER_PR_CHANGE="",IF(TITLE_NUMBER_PR="","",TITLE_NUMBER_PR),TITLE_NUMBER_PR_CHANGE)</f>
        <v>1-3.25-850/25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89</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280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281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282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4E699B-0958-ABA8-025B-0E9247365CC8}" mc:Ignorable="x14ac xr xr2 xr3">
  <sheetPr>
    <tabColor rgb="FFCCCCFF"/>
  </sheetPr>
  <dimension ref="A1:Q79"/>
  <sheetViews>
    <sheetView topLeftCell="C20"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46023.52222222222</v>
      </c>
      <c r="G11" s="77"/>
      <c r="H11" s="773" t="s">
        <v>22</v>
      </c>
      <c r="J11" s="876" t="s">
        <v>23</v>
      </c>
      <c r="Q11" s="74">
        <v>0</v>
      </c>
    </row>
    <row customHeight="1" ht="22.5">
      <c r="A12" s="2098"/>
      <c r="D12" s="75"/>
      <c r="E12" s="1165" t="s">
        <v>24</v>
      </c>
      <c r="F12" s="1732">
        <v>46387.52266203704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46008.52292824074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6.97915395100911">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321E2F8-5FA8-B7E8-3D98-825674C94A58}"/>
    <hyperlink ref="H17" location="Титульный!H9" display="Как заполнить?" tooltip="Помощь по работе с полями отчётной формы" xr:uid="{722B8168-4EA8-9968-CAC7-D96F524E3188}"/>
    <hyperlink ref="H39" location="Титульный!H9" display="Как заполнить?" tooltip="Помощь по работе с полями отчётной формы" xr:uid="{7A9E6478-0978-38D8-EC58-884CD0C3B42B}"/>
    <hyperlink ref="H62" location="Титульный!H9" display="Как заполнить?" tooltip="Помощь по работе с полями отчётной формы" xr:uid="{761F6D28-CF48-67D7-0D38-7DC887D670C8}"/>
    <hyperlink ref="F70" r:id="rId4" xr:uid="{0439A02B-D01F-5769-98E6-7CE642D8ED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A25C7-DA43-2A4F-05A6-0067EE8F84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280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281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46008.52292824074</v>
      </c>
      <c r="W31" s="2264"/>
      <c r="X31" s="2264"/>
      <c r="Y31" s="2264"/>
      <c r="Z31" s="2264"/>
      <c r="AA31" s="326"/>
      <c r="AB31" s="2264" t="str">
        <f>IF(TITLE_DATE_PR_CHANGE="",IF(TITLE_DATE_PR="","",TITLE_DATE_PR),TITLE_DATE_PR_CHANGE)</f>
        <v>46008.52292824074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1-3.25-850/25</v>
      </c>
      <c r="W32" s="2251"/>
      <c r="X32" s="2251"/>
      <c r="Y32" s="2251"/>
      <c r="Z32" s="2251"/>
      <c r="AA32" s="326"/>
      <c r="AB32" s="2251" t="str">
        <f>IF(TITLE_NUMBER_PR_CHANGE="",IF(TITLE_NUMBER_PR="","",TITLE_NUMBER_PR),TITLE_NUMBER_PR_CHANGE)</f>
        <v>1-3.25-850/25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46008.52292824074</v>
      </c>
      <c r="W35" s="2264"/>
      <c r="X35" s="2264"/>
      <c r="Y35" s="2264"/>
      <c r="Z35" s="2264"/>
      <c r="AA35" s="326"/>
      <c r="AB35" s="2264" t="str">
        <f>IF(TITLE_DATE_PR_CHANGE="",IF(TITLE_DATE_PR="","",TITLE_DATE_PR),TITLE_DATE_PR_CHANGE)</f>
        <v>46008.52292824074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1-3.25-850/25</v>
      </c>
      <c r="W36" s="2251"/>
      <c r="X36" s="2251"/>
      <c r="Y36" s="2251"/>
      <c r="Z36" s="2251"/>
      <c r="AA36" s="326"/>
      <c r="AB36" s="2251" t="str">
        <f>IF(TITLE_NUMBER_PR_CHANGE="",IF(TITLE_NUMBER_PR="","",TITLE_NUMBER_PR),TITLE_NUMBER_PR_CHANGE)</f>
        <v>1-3.25-850/25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89</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280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281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281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282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96689-4A08-147C-ECE8-B08A331C8D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326"/>
      <c r="AC28" s="2264" t="str">
        <f>IF(TITLE_DATE_PR_CHANGE="",IF(TITLE_DATE_PR="","",TITLE_DATE_PR),TITLE_DATE_PR_CHANGE)</f>
        <v>46008.52292824074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326"/>
      <c r="AC29" s="2251" t="str">
        <f>IF(TITLE_NUMBER_PR_CHANGE="",IF(TITLE_NUMBER_PR="","",TITLE_NUMBER_PR),TITLE_NUMBER_PR_CHANGE)</f>
        <v>1-3.25-850/25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326"/>
      <c r="AC32" s="2264" t="str">
        <f>IF(TITLE_DATE_PR_CHANGE="",IF(TITLE_DATE_PR="","",TITLE_DATE_PR),TITLE_DATE_PR_CHANGE)</f>
        <v>46008.52292824074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326"/>
      <c r="AC33" s="2251" t="str">
        <f>IF(TITLE_NUMBER_PR_CHANGE="",IF(TITLE_NUMBER_PR="","",TITLE_NUMBER_PR),TITLE_NUMBER_PR_CHANGE)</f>
        <v>1-3.25-850/25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224</v>
      </c>
      <c r="B46" s="1363" t="s">
        <v>225</v>
      </c>
      <c r="C46" s="1363" t="s">
        <v>226</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282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8E6C2-A5E3-25F8-3598-02DDACA71C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326"/>
      <c r="AC28" s="2264" t="str">
        <f>IF(TITLE_DATE_PR_CHANGE="",IF(TITLE_DATE_PR="","",TITLE_DATE_PR),TITLE_DATE_PR_CHANGE)</f>
        <v>46008.52292824074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326"/>
      <c r="AC29" s="2251" t="str">
        <f>IF(TITLE_NUMBER_PR_CHANGE="",IF(TITLE_NUMBER_PR="","",TITLE_NUMBER_PR),TITLE_NUMBER_PR_CHANGE)</f>
        <v>1-3.25-850/25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326"/>
      <c r="AC32" s="2264" t="str">
        <f>IF(TITLE_DATE_PR_CHANGE="",IF(TITLE_DATE_PR="","",TITLE_DATE_PR),TITLE_DATE_PR_CHANGE)</f>
        <v>46008.52292824074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326"/>
      <c r="AC33" s="2251" t="str">
        <f>IF(TITLE_NUMBER_PR_CHANGE="",IF(TITLE_NUMBER_PR="","",TITLE_NUMBER_PR),TITLE_NUMBER_PR_CHANGE)</f>
        <v>1-3.25-850/25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229</v>
      </c>
      <c r="B46" s="1363" t="s">
        <v>230</v>
      </c>
      <c r="C46" s="1363" t="s">
        <v>231</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EFA58-8288-062F-3C45-7E14495B81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326"/>
      <c r="AC28" s="2264" t="str">
        <f>IF(TITLE_DATE_PR_CHANGE="",IF(TITLE_DATE_PR="","",TITLE_DATE_PR),TITLE_DATE_PR_CHANGE)</f>
        <v>46008.52292824074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326"/>
      <c r="AC29" s="2251" t="str">
        <f>IF(TITLE_NUMBER_PR_CHANGE="",IF(TITLE_NUMBER_PR="","",TITLE_NUMBER_PR),TITLE_NUMBER_PR_CHANGE)</f>
        <v>1-3.25-850/25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326"/>
      <c r="AC32" s="2264" t="str">
        <f>IF(TITLE_DATE_PR_CHANGE="",IF(TITLE_DATE_PR="","",TITLE_DATE_PR),TITLE_DATE_PR_CHANGE)</f>
        <v>46008.52292824074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326"/>
      <c r="AC33" s="2251" t="str">
        <f>IF(TITLE_NUMBER_PR_CHANGE="",IF(TITLE_NUMBER_PR="","",TITLE_NUMBER_PR),TITLE_NUMBER_PR_CHANGE)</f>
        <v>1-3.25-850/25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234</v>
      </c>
      <c r="B46" s="1363" t="s">
        <v>235</v>
      </c>
      <c r="C46" s="1363" t="s">
        <v>236</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12A48-B87A-7398-9273-825A7FEE0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326"/>
      <c r="AC28" s="2264" t="str">
        <f>IF(TITLE_DATE_PR_CHANGE="",IF(TITLE_DATE_PR="","",TITLE_DATE_PR),TITLE_DATE_PR_CHANGE)</f>
        <v>46008.52292824074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326"/>
      <c r="AC29" s="2251" t="str">
        <f>IF(TITLE_NUMBER_PR_CHANGE="",IF(TITLE_NUMBER_PR="","",TITLE_NUMBER_PR),TITLE_NUMBER_PR_CHANGE)</f>
        <v>1-3.25-850/25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326"/>
      <c r="AC32" s="2264" t="str">
        <f>IF(TITLE_DATE_PR_CHANGE="",IF(TITLE_DATE_PR="","",TITLE_DATE_PR),TITLE_DATE_PR_CHANGE)</f>
        <v>46008.52292824074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326"/>
      <c r="AC33" s="2251" t="str">
        <f>IF(TITLE_NUMBER_PR_CHANGE="",IF(TITLE_NUMBER_PR="","",TITLE_NUMBER_PR),TITLE_NUMBER_PR_CHANGE)</f>
        <v>1-3.25-850/25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239</v>
      </c>
      <c r="B46" s="1363" t="s">
        <v>240</v>
      </c>
      <c r="C46" s="1363" t="s">
        <v>241</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282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F1A28-3198-D128-FDA8-244CA46C2A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280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281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46008.52292824074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1-3.25-850/25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46008.52292824074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1-3.25-850/25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89</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481</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280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281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281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282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78BB8-3CE8-D125-2B88-37854B15A9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46008.52292824074</v>
      </c>
      <c r="W32" s="2264"/>
      <c r="X32" s="2264"/>
      <c r="Y32" s="2264"/>
      <c r="Z32" s="2264"/>
      <c r="AA32" s="2264"/>
      <c r="AB32" s="2264"/>
      <c r="AC32" s="326"/>
      <c r="AD32" s="2264" t="str">
        <f>IF(TITLE_DATE_PR_CHANGE="",IF(TITLE_DATE_PR="","",TITLE_DATE_PR),TITLE_DATE_PR_CHANGE)</f>
        <v>46008.52292824074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1-3.25-850/25</v>
      </c>
      <c r="W33" s="2251"/>
      <c r="X33" s="2251"/>
      <c r="Y33" s="2251"/>
      <c r="Z33" s="2251"/>
      <c r="AA33" s="2251"/>
      <c r="AB33" s="2251"/>
      <c r="AC33" s="326"/>
      <c r="AD33" s="2251" t="str">
        <f>IF(TITLE_NUMBER_PR_CHANGE="",IF(TITLE_NUMBER_PR="","",TITLE_NUMBER_PR),TITLE_NUMBER_PR_CHANGE)</f>
        <v>1-3.25-850/25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46008.52292824074</v>
      </c>
      <c r="W36" s="2264"/>
      <c r="X36" s="2264"/>
      <c r="Y36" s="2264"/>
      <c r="Z36" s="2264"/>
      <c r="AA36" s="2264"/>
      <c r="AB36" s="2264"/>
      <c r="AC36" s="326"/>
      <c r="AD36" s="2264" t="str">
        <f>IF(TITLE_DATE_PR_CHANGE="",IF(TITLE_DATE_PR="","",TITLE_DATE_PR),TITLE_DATE_PR_CHANGE)</f>
        <v>46008.52292824074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1-3.25-850/25</v>
      </c>
      <c r="W37" s="2251"/>
      <c r="X37" s="2251"/>
      <c r="Y37" s="2251"/>
      <c r="Z37" s="2251"/>
      <c r="AA37" s="2251"/>
      <c r="AB37" s="2251"/>
      <c r="AC37" s="326"/>
      <c r="AD37" s="2251" t="str">
        <f>IF(TITLE_NUMBER_PR_CHANGE="",IF(TITLE_NUMBER_PR="","",TITLE_NUMBER_PR),TITLE_NUMBER_PR_CHANGE)</f>
        <v>1-3.25-850/25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244</v>
      </c>
      <c r="B50" s="1343" t="s">
        <v>245</v>
      </c>
      <c r="C50" s="1343" t="s">
        <v>246</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62</v>
      </c>
      <c r="AB52" s="1734"/>
      <c r="AC52" s="145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63">
        <v>1</v>
      </c>
      <c r="AS52" s="1466" t="s">
        <v>28</v>
      </c>
      <c r="AT52" s="751"/>
      <c r="AU52" s="1257"/>
      <c r="AV52" s="751"/>
      <c r="AW52" s="1257"/>
      <c r="AX52" s="1734"/>
      <c r="AY52" s="1459" t="s">
        <v>62</v>
      </c>
      <c r="AZ52" s="1734"/>
      <c r="BA52" s="1459" t="s">
        <v>62</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282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11C78-EF26-469B-37F8-DA6E32D9A7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326"/>
      <c r="AC28" s="2264" t="str">
        <f>IF(TITLE_DATE_PR_CHANGE="",IF(TITLE_DATE_PR="","",TITLE_DATE_PR),TITLE_DATE_PR_CHANGE)</f>
        <v>46008.52292824074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326"/>
      <c r="AC29" s="2251" t="str">
        <f>IF(TITLE_NUMBER_PR_CHANGE="",IF(TITLE_NUMBER_PR="","",TITLE_NUMBER_PR),TITLE_NUMBER_PR_CHANGE)</f>
        <v>1-3.25-850/25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326"/>
      <c r="AC32" s="2264" t="str">
        <f>IF(TITLE_DATE_PR_CHANGE="",IF(TITLE_DATE_PR="","",TITLE_DATE_PR),TITLE_DATE_PR_CHANGE)</f>
        <v>46008.52292824074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326"/>
      <c r="AC33" s="2251" t="str">
        <f>IF(TITLE_NUMBER_PR_CHANGE="",IF(TITLE_NUMBER_PR="","",TITLE_NUMBER_PR),TITLE_NUMBER_PR_CHANGE)</f>
        <v>1-3.25-850/25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519</v>
      </c>
      <c r="W39" s="1222" t="s">
        <v>520</v>
      </c>
      <c r="X39" s="1222" t="s">
        <v>495</v>
      </c>
      <c r="Y39" s="1489" t="s">
        <v>448</v>
      </c>
      <c r="Z39" s="2270" t="s">
        <v>449</v>
      </c>
      <c r="AA39" s="2271"/>
      <c r="AB39" s="2279"/>
      <c r="AC39" s="1483" t="s">
        <v>519</v>
      </c>
      <c r="AD39" s="1222" t="s">
        <v>520</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521</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521</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264</v>
      </c>
      <c r="B46" s="1363" t="s">
        <v>265</v>
      </c>
      <c r="C46" s="1363" t="s">
        <v>266</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521</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521</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521</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280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281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C6CDD-8EF8-1558-1396-0DEA52A2F1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326"/>
      <c r="AC28" s="2264" t="str">
        <f>IF(TITLE_DATE_PR_CHANGE="",IF(TITLE_DATE_PR="","",TITLE_DATE_PR),TITLE_DATE_PR_CHANGE)</f>
        <v>46008.52292824074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326"/>
      <c r="AC29" s="2251" t="str">
        <f>IF(TITLE_NUMBER_PR_CHANGE="",IF(TITLE_NUMBER_PR="","",TITLE_NUMBER_PR),TITLE_NUMBER_PR_CHANGE)</f>
        <v>1-3.25-850/25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326"/>
      <c r="AC32" s="2264" t="str">
        <f>IF(TITLE_DATE_PR_CHANGE="",IF(TITLE_DATE_PR="","",TITLE_DATE_PR),TITLE_DATE_PR_CHANGE)</f>
        <v>46008.52292824074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326"/>
      <c r="AC33" s="2251" t="str">
        <f>IF(TITLE_NUMBER_PR_CHANGE="",IF(TITLE_NUMBER_PR="","",TITLE_NUMBER_PR),TITLE_NUMBER_PR_CHANGE)</f>
        <v>1-3.25-850/25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519</v>
      </c>
      <c r="W39" s="1222" t="s">
        <v>520</v>
      </c>
      <c r="X39" s="1222" t="s">
        <v>495</v>
      </c>
      <c r="Y39" s="1489" t="s">
        <v>448</v>
      </c>
      <c r="Z39" s="2270" t="s">
        <v>449</v>
      </c>
      <c r="AA39" s="2271"/>
      <c r="AB39" s="2279"/>
      <c r="AC39" s="1483" t="s">
        <v>519</v>
      </c>
      <c r="AD39" s="1222" t="s">
        <v>520</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522</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522</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269</v>
      </c>
      <c r="B46" s="1363" t="s">
        <v>270</v>
      </c>
      <c r="C46" s="1363" t="s">
        <v>271</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522</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522</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280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281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282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2922A-1CA8-F6E6-F401-739DA9BFB787}" mc:Ignorable="x14ac xr xr2 xr3">
  <sheetPr>
    <tabColor theme="6" tint="0.4"/>
  </sheetPr>
  <dimension ref="A1:BI70"/>
  <sheetViews>
    <sheetView showGridLines="0" zoomScale="90" workbookViewId="0">
      <pane xSplit="29" ySplit="45" topLeftCell="AD46" activePane="bottomRight" state="frozen"/>
      <selection pane="bottomLeft" activeCell="A46" sqref="A46"/>
      <selection pane="topRight" activeCell="AD1" sqref="AD1"/>
      <selection pane="bottomRight" activeCell="BC33" sqref="BC33"/>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46008.52292824074</v>
      </c>
      <c r="W32" s="2264"/>
      <c r="X32" s="2264"/>
      <c r="Y32" s="2264"/>
      <c r="Z32" s="2264"/>
      <c r="AA32" s="2264"/>
      <c r="AB32" s="2264"/>
      <c r="AC32" s="326"/>
      <c r="AD32" s="2264" t="str">
        <f>IF(TITLE_DATE_PR_CHANGE="",IF(TITLE_DATE_PR="","",TITLE_DATE_PR),TITLE_DATE_PR_CHANGE)</f>
        <v>46008.52292824074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1-3.25-850/25</v>
      </c>
      <c r="W33" s="2251"/>
      <c r="X33" s="2251"/>
      <c r="Y33" s="2251"/>
      <c r="Z33" s="2251"/>
      <c r="AA33" s="2251"/>
      <c r="AB33" s="2251"/>
      <c r="AC33" s="326"/>
      <c r="AD33" s="2251" t="str">
        <f>IF(TITLE_NUMBER_PR_CHANGE="",IF(TITLE_NUMBER_PR="","",TITLE_NUMBER_PR),TITLE_NUMBER_PR_CHANGE)</f>
        <v>1-3.25-850/25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46008.52292824074</v>
      </c>
      <c r="W36" s="2264"/>
      <c r="X36" s="2264"/>
      <c r="Y36" s="2264"/>
      <c r="Z36" s="2264"/>
      <c r="AA36" s="2264"/>
      <c r="AB36" s="2264"/>
      <c r="AC36" s="326"/>
      <c r="AD36" s="2264" t="str">
        <f>IF(TITLE_DATE_PR_CHANGE="",IF(TITLE_DATE_PR="","",TITLE_DATE_PR),TITLE_DATE_PR_CHANGE)</f>
        <v>46008.52292824074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1-3.25-850/25</v>
      </c>
      <c r="W37" s="2251"/>
      <c r="X37" s="2251"/>
      <c r="Y37" s="2251"/>
      <c r="Z37" s="2251"/>
      <c r="AA37" s="2251"/>
      <c r="AB37" s="2251"/>
      <c r="AC37" s="326"/>
      <c r="AD37" s="2251" t="str">
        <f>IF(TITLE_NUMBER_PR_CHANGE="",IF(TITLE_NUMBER_PR="","",TITLE_NUMBER_PR),TITLE_NUMBER_PR_CHANGE)</f>
        <v>1-3.25-850/25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1</v>
      </c>
      <c r="T46" s="298" t="s">
        <v>123</v>
      </c>
      <c r="U46" s="300"/>
      <c r="V46" s="2243"/>
      <c r="W46" s="2243"/>
      <c r="X46" s="2243"/>
      <c r="Y46" s="2243"/>
      <c r="Z46" s="2243"/>
      <c r="AA46" s="2243"/>
      <c r="AB46" s="2243"/>
      <c r="AC46" s="2244"/>
      <c r="AD46" s="2242" t="str">
        <f>INDEX(PT_DIFFERENTIATION_NTAR,MATCH(A46,PT_DIFFERENTIATION_NTAR_ID,0))</f>
        <v>Тариф на подключение (технологическое присоединение) к централизованным системам водоотведения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1.1</v>
      </c>
      <c r="T47" s="308" t="s">
        <v>401</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1.1.1</v>
      </c>
      <c r="T48" s="309" t="s">
        <v>517</v>
      </c>
      <c r="U48" s="300"/>
      <c r="V48" s="2243"/>
      <c r="W48" s="2243"/>
      <c r="X48" s="2243"/>
      <c r="Y48" s="2243"/>
      <c r="Z48" s="2243"/>
      <c r="AA48" s="2243"/>
      <c r="AB48" s="2243"/>
      <c r="AC48" s="2244"/>
      <c r="AD48" s="2242" t="str">
        <f>INDEX(PT_DIFFERENTIATION_CS,MATCH(C48,PT_DIFFERENTIATION_CS_ID,0))</f>
        <v>Водоотведение</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277</v>
      </c>
      <c r="B49" s="1343" t="s">
        <v>278</v>
      </c>
      <c r="C49" s="1343" t="s">
        <v>279</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277</v>
      </c>
      <c r="B50" s="1343" t="s">
        <v>278</v>
      </c>
      <c r="C50" s="1343" t="s">
        <v>279</v>
      </c>
      <c r="D50" s="1343" t="s">
        <v>530</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55.312487284342446">
      <c r="A52" s="1363" t="s">
        <v>277</v>
      </c>
      <c r="B52" s="1363" t="s">
        <v>278</v>
      </c>
      <c r="C52" s="1363" t="s">
        <v>279</v>
      </c>
      <c r="D52" s="1363" t="s">
        <v>530</v>
      </c>
      <c r="E52" s="2259"/>
      <c r="F52" s="2259"/>
      <c r="G52" s="2259"/>
      <c r="H52" s="2259"/>
      <c r="I52" s="2286"/>
      <c r="J52" s="2286"/>
      <c r="K52" s="2256" t="str">
        <f>S48&amp;".1"</f>
        <v>1.1.1.1</v>
      </c>
      <c r="L52" s="1364"/>
      <c r="P52" s="2257"/>
      <c r="Q52" s="2257"/>
      <c r="R52" s="357">
        <v>1</v>
      </c>
      <c r="S52" s="2341" t="str">
        <f>$K52</f>
        <v>1.1.1.1</v>
      </c>
      <c r="T52" s="2360" t="s">
        <v>274</v>
      </c>
      <c r="U52" s="300"/>
      <c r="V52" s="751"/>
      <c r="W52" s="1257"/>
      <c r="X52" s="751"/>
      <c r="Y52" s="1257"/>
      <c r="Z52" s="1734"/>
      <c r="AA52" s="1469" t="s">
        <v>62</v>
      </c>
      <c r="AB52" s="1734"/>
      <c r="AC52" s="1469" t="s">
        <v>62</v>
      </c>
      <c r="AD52" s="2185" t="s">
        <v>19</v>
      </c>
      <c r="AE52" s="2326"/>
      <c r="AF52" s="2205">
        <v>1</v>
      </c>
      <c r="AG52" s="2669" t="s">
        <v>28</v>
      </c>
      <c r="AH52" s="2107" t="s">
        <v>19</v>
      </c>
      <c r="AI52" s="2326"/>
      <c r="AJ52" s="2205">
        <v>1</v>
      </c>
      <c r="AK52" s="2670" t="s">
        <v>28</v>
      </c>
      <c r="AL52" s="2107" t="s">
        <v>19</v>
      </c>
      <c r="AM52" s="2192"/>
      <c r="AN52" s="2205">
        <v>1</v>
      </c>
      <c r="AO52" s="2671" t="s">
        <v>28</v>
      </c>
      <c r="AP52" s="2358" t="s">
        <v>62</v>
      </c>
      <c r="AQ52" s="311"/>
      <c r="AR52" s="1486">
        <v>1</v>
      </c>
      <c r="AS52" s="1492" t="s">
        <v>531</v>
      </c>
      <c r="AT52" s="751">
        <v>693.77</v>
      </c>
      <c r="AU52" s="1257">
        <v>568.66</v>
      </c>
      <c r="AV52" s="751">
        <v>13323.07</v>
      </c>
      <c r="AW52" s="1257">
        <v>10920.55</v>
      </c>
      <c r="AX52" s="2602">
        <v>46023.530543981484</v>
      </c>
      <c r="AY52" s="1469" t="s">
        <v>62</v>
      </c>
      <c r="AZ52" s="2602">
        <v>46387.53065972222</v>
      </c>
      <c r="BA52" s="1469" t="s">
        <v>62</v>
      </c>
      <c r="BB52" s="1348"/>
      <c r="BC52" s="2253" t="s">
        <v>502</v>
      </c>
      <c r="BE52" s="500"/>
      <c r="BF52" s="500" t="str">
        <f>IF(T52="","",T52)</f>
        <v>Водоотведение</v>
      </c>
      <c r="BG52" s="500"/>
      <c r="BH52" s="500"/>
      <c r="BI52" s="1155">
        <v>11</v>
      </c>
    </row>
    <row customHeight="1" ht="78.64582061767577">
      <c r="A53" s="1363"/>
      <c r="B53" s="1363"/>
      <c r="C53" s="1363"/>
      <c r="D53" s="1363"/>
      <c r="E53" s="2259"/>
      <c r="F53" s="2259"/>
      <c r="G53" s="2259"/>
      <c r="H53" s="2259"/>
      <c r="I53" s="2286"/>
      <c r="J53" s="2286"/>
      <c r="K53" s="2256" t="str">
        <f>S49&amp;".1"</f>
        <v>.1</v>
      </c>
      <c r="L53" s="1369"/>
      <c r="M53" s="1776"/>
      <c r="N53" s="1776"/>
      <c r="O53" s="1776"/>
      <c r="P53" s="2374"/>
      <c r="Q53" s="2374"/>
      <c r="R53" s="2347">
        <v>1</v>
      </c>
      <c r="S53" s="2341" t="str">
        <f>$K53</f>
        <v>.1</v>
      </c>
      <c r="T53" s="2360"/>
      <c r="U53" s="300"/>
      <c r="V53" s="751"/>
      <c r="W53" s="1257"/>
      <c r="X53" s="751"/>
      <c r="Y53" s="1257"/>
      <c r="Z53" s="2602"/>
      <c r="AA53" s="2107" t="s">
        <v>62</v>
      </c>
      <c r="AB53" s="2602"/>
      <c r="AC53" s="2107" t="s">
        <v>62</v>
      </c>
      <c r="AD53" s="2185" t="s">
        <v>62</v>
      </c>
      <c r="AE53" s="2326"/>
      <c r="AF53" s="2437">
        <v>1</v>
      </c>
      <c r="AG53" s="2363"/>
      <c r="AH53" s="2107" t="s">
        <v>62</v>
      </c>
      <c r="AI53" s="2326"/>
      <c r="AJ53" s="2437">
        <v>1</v>
      </c>
      <c r="AK53" s="2327" t="s">
        <v>28</v>
      </c>
      <c r="AL53" s="2107" t="s">
        <v>62</v>
      </c>
      <c r="AM53" s="2294"/>
      <c r="AN53" s="2437">
        <v>1</v>
      </c>
      <c r="AO53" s="2357"/>
      <c r="AP53" s="2358" t="s">
        <v>62</v>
      </c>
      <c r="AQ53" s="683" t="s">
        <v>532</v>
      </c>
      <c r="AR53" s="2437" t="s">
        <v>111</v>
      </c>
      <c r="AS53" s="2576" t="s">
        <v>533</v>
      </c>
      <c r="AT53" s="751">
        <v>693.77</v>
      </c>
      <c r="AU53" s="1257">
        <v>568.66</v>
      </c>
      <c r="AV53" s="751">
        <v>20324.85</v>
      </c>
      <c r="AW53" s="1257">
        <v>16659.71</v>
      </c>
      <c r="AX53" s="2602">
        <v>46023.53078703704</v>
      </c>
      <c r="AY53" s="2107" t="s">
        <v>62</v>
      </c>
      <c r="AZ53" s="2602">
        <v>46387.5309375</v>
      </c>
      <c r="BA53" s="2107" t="s">
        <v>62</v>
      </c>
      <c r="BB53" s="1348"/>
      <c r="BC53" s="2253" t="s">
        <v>502</v>
      </c>
      <c r="BD53" s="1642"/>
      <c r="BE53" s="1624"/>
      <c r="BF53" s="1624" t="str">
        <f>IF(T53="","",T53)</f>
        <v/>
      </c>
      <c r="BG53" s="1624"/>
      <c r="BH53" s="1624"/>
      <c r="BI53" s="1635">
        <v>0</v>
      </c>
    </row>
    <row customHeight="1" ht="30.31248728434245">
      <c r="A54" s="1363"/>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669" t="s">
        <v>28</v>
      </c>
      <c r="AH54" s="2107"/>
      <c r="AI54" s="2326"/>
      <c r="AJ54" s="2205"/>
      <c r="AK54" s="2670" t="s">
        <v>28</v>
      </c>
      <c r="AL54" s="2107"/>
      <c r="AM54" s="2200"/>
      <c r="AN54" s="2205"/>
      <c r="AO54" s="2671" t="s">
        <v>28</v>
      </c>
      <c r="AP54" s="2359"/>
      <c r="AQ54" s="316"/>
      <c r="AR54" s="416"/>
      <c r="AS54" s="416" t="s">
        <v>503</v>
      </c>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669" t="s">
        <v>28</v>
      </c>
      <c r="AH55" s="2107"/>
      <c r="AI55" s="2326"/>
      <c r="AJ55" s="2205"/>
      <c r="AK55" s="2670" t="s">
        <v>28</v>
      </c>
      <c r="AL55" s="2107"/>
      <c r="AM55" s="316"/>
      <c r="AN55" s="1500"/>
      <c r="AO55" s="1500" t="s">
        <v>523</v>
      </c>
      <c r="AP55" s="416"/>
      <c r="AQ55" s="416"/>
      <c r="AR55" s="416"/>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c r="C56" s="1363"/>
      <c r="D56" s="1363"/>
      <c r="E56" s="2259"/>
      <c r="F56" s="2259"/>
      <c r="G56" s="2259"/>
      <c r="H56" s="2259"/>
      <c r="I56" s="2286"/>
      <c r="J56" s="2286"/>
      <c r="K56" s="2256"/>
      <c r="L56" s="1364"/>
      <c r="P56" s="2257"/>
      <c r="Q56" s="2257"/>
      <c r="R56" s="357"/>
      <c r="S56" s="2342"/>
      <c r="T56" s="2361"/>
      <c r="U56" s="300"/>
      <c r="V56" s="1393"/>
      <c r="W56" s="1496"/>
      <c r="X56" s="1393"/>
      <c r="Y56" s="1496"/>
      <c r="Z56" s="1393"/>
      <c r="AA56" s="1393"/>
      <c r="AB56" s="1393"/>
      <c r="AC56" s="1393"/>
      <c r="AD56" s="2186"/>
      <c r="AE56" s="2326"/>
      <c r="AF56" s="2205"/>
      <c r="AG56" s="2669" t="s">
        <v>28</v>
      </c>
      <c r="AH56" s="2107"/>
      <c r="AI56" s="294"/>
      <c r="AJ56" s="415"/>
      <c r="AK56" s="313" t="s">
        <v>524</v>
      </c>
      <c r="AL56" s="1393"/>
      <c r="AM56" s="1393"/>
      <c r="AN56" s="1393"/>
      <c r="AO56" s="1393"/>
      <c r="AP56" s="1393"/>
      <c r="AQ56" s="1393"/>
      <c r="AR56" s="1393"/>
      <c r="AS56" s="1393"/>
      <c r="AT56" s="1393"/>
      <c r="AU56" s="1496"/>
      <c r="AV56" s="1393"/>
      <c r="AW56" s="1496"/>
      <c r="AX56" s="1393"/>
      <c r="AY56" s="1393"/>
      <c r="AZ56" s="1393"/>
      <c r="BA56" s="1393"/>
      <c r="BB56" s="1397"/>
      <c r="BC56" s="2254"/>
      <c r="BE56" s="500"/>
      <c r="BF56" s="500"/>
      <c r="BG56" s="500"/>
      <c r="BH56" s="500"/>
      <c r="BI56" s="1155">
        <v>11</v>
      </c>
    </row>
    <row customHeight="1" ht="11.549999999999999">
      <c r="A57" s="1363" t="s">
        <v>277</v>
      </c>
      <c r="B57" s="1363" t="s">
        <v>278</v>
      </c>
      <c r="C57" s="1363" t="s">
        <v>279</v>
      </c>
      <c r="D57" s="1363" t="s">
        <v>530</v>
      </c>
      <c r="E57" s="2259"/>
      <c r="F57" s="2259"/>
      <c r="G57" s="2259"/>
      <c r="H57" s="2259"/>
      <c r="I57" s="2286"/>
      <c r="J57" s="2286"/>
      <c r="K57" s="2256"/>
      <c r="L57" s="1364"/>
      <c r="P57" s="2257"/>
      <c r="Q57" s="2257"/>
      <c r="R57" s="357"/>
      <c r="S57" s="2343"/>
      <c r="T57" s="2362"/>
      <c r="U57" s="300"/>
      <c r="V57" s="1393"/>
      <c r="W57" s="1394" t="str">
        <f>Z52&amp;"-"&amp;AB52</f>
        <v>-</v>
      </c>
      <c r="X57" s="1393"/>
      <c r="Y57" s="1394" t="str">
        <f>AB52&amp;"-"&amp;AD52</f>
        <v>-нет</v>
      </c>
      <c r="Z57" s="1393"/>
      <c r="AA57" s="1393"/>
      <c r="AB57" s="1393"/>
      <c r="AC57" s="1393"/>
      <c r="AD57" s="2112"/>
      <c r="AE57" s="312"/>
      <c r="AF57" s="314"/>
      <c r="AG57" s="416" t="s">
        <v>506</v>
      </c>
      <c r="AH57" s="1393"/>
      <c r="AI57" s="1393"/>
      <c r="AJ57" s="1393"/>
      <c r="AK57" s="1393"/>
      <c r="AL57" s="1393"/>
      <c r="AM57" s="1393"/>
      <c r="AN57" s="1393"/>
      <c r="AO57" s="1393"/>
      <c r="AP57" s="1393"/>
      <c r="AQ57" s="1393"/>
      <c r="AR57" s="1393"/>
      <c r="AS57" s="1393"/>
      <c r="AT57" s="1393"/>
      <c r="AU57" s="1394" t="str">
        <f>AX52&amp;"-"&amp;AZ52</f>
        <v>46023.530543981484-46387.53065972222</v>
      </c>
      <c r="AV57" s="1393"/>
      <c r="AW57" s="1394" t="str">
        <f>AZ52&amp;"-"&amp;BB52</f>
        <v>46387.53065972222-</v>
      </c>
      <c r="AX57" s="1393"/>
      <c r="AY57" s="1393"/>
      <c r="AZ57" s="1393"/>
      <c r="BA57" s="1393"/>
      <c r="BB57" s="1396" t="str">
        <f>BE52&amp;"-"&amp;BG52</f>
        <v>-</v>
      </c>
      <c r="BC57" s="2254"/>
      <c r="BE57" s="500"/>
      <c r="BF57" s="500" t="str">
        <f>IF(T57="","",T57)</f>
        <v/>
      </c>
      <c r="BG57" s="500"/>
      <c r="BH57" s="500"/>
      <c r="BI57" s="1155">
        <v>11</v>
      </c>
    </row>
    <row customHeight="1" ht="11.549999999999999">
      <c r="A58" s="1363" t="s">
        <v>277</v>
      </c>
      <c r="B58" s="1363" t="s">
        <v>278</v>
      </c>
      <c r="C58" s="1363" t="s">
        <v>279</v>
      </c>
      <c r="D58" s="1363" t="s">
        <v>530</v>
      </c>
      <c r="E58" s="2259"/>
      <c r="F58" s="2259"/>
      <c r="G58" s="2259"/>
      <c r="H58" s="2259"/>
      <c r="I58" s="2286"/>
      <c r="J58" s="2256"/>
      <c r="K58" s="1363"/>
      <c r="L58" s="1364"/>
      <c r="P58" s="2257"/>
      <c r="Q58" s="2257"/>
      <c r="R58" s="356"/>
      <c r="S58" s="1278"/>
      <c r="T58" s="287" t="s">
        <v>469</v>
      </c>
      <c r="U58" s="367"/>
      <c r="V58" s="367"/>
      <c r="W58" s="367"/>
      <c r="X58" s="367"/>
      <c r="Y58" s="367"/>
      <c r="Z58" s="367"/>
      <c r="AA58" s="367"/>
      <c r="AB58" s="367"/>
      <c r="AC58" s="324"/>
      <c r="AD58" s="1505"/>
      <c r="AE58" s="367"/>
      <c r="AF58" s="367"/>
      <c r="AG58" s="367"/>
      <c r="AH58" s="367"/>
      <c r="AI58" s="367"/>
      <c r="AJ58" s="367"/>
      <c r="AK58" s="367"/>
      <c r="AL58" s="367"/>
      <c r="AM58" s="367"/>
      <c r="AN58" s="367"/>
      <c r="AO58" s="367"/>
      <c r="AP58" s="367"/>
      <c r="AQ58" s="367"/>
      <c r="AR58" s="367"/>
      <c r="AS58" s="367"/>
      <c r="AT58" s="367"/>
      <c r="AU58" s="367"/>
      <c r="AV58" s="367"/>
      <c r="AW58" s="367"/>
      <c r="AX58" s="367"/>
      <c r="AY58" s="367"/>
      <c r="AZ58" s="367"/>
      <c r="BA58" s="367"/>
      <c r="BB58" s="324"/>
      <c r="BC58" s="2255"/>
      <c r="BE58" s="500"/>
      <c r="BF58" s="500" t="str">
        <f>IF(T58="","",T58)</f>
        <v>Добавить строку</v>
      </c>
      <c r="BG58" s="500"/>
      <c r="BH58" s="500"/>
      <c r="BI58" s="1155">
        <v>11</v>
      </c>
    </row>
    <row s="1642" customFormat="1" customHeight="1" ht="0">
      <c r="A59" s="1343" t="s">
        <v>277</v>
      </c>
      <c r="B59" s="1343" t="s">
        <v>278</v>
      </c>
      <c r="C59" s="1343" t="s">
        <v>279</v>
      </c>
      <c r="D59" s="1343" t="s">
        <v>530</v>
      </c>
      <c r="E59" s="2259"/>
      <c r="F59" s="2259"/>
      <c r="G59" s="2259"/>
      <c r="H59" s="2259"/>
      <c r="I59" s="2256"/>
      <c r="J59" s="1343"/>
      <c r="K59" s="1343"/>
      <c r="L59" s="1346"/>
      <c r="M59" s="510"/>
      <c r="N59" s="510"/>
      <c r="O59" s="510"/>
      <c r="P59" s="2257"/>
      <c r="Q59" s="1481"/>
      <c r="R59" s="356"/>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43" t="s">
        <v>530</v>
      </c>
      <c r="E60" s="2259"/>
      <c r="F60" s="2259"/>
      <c r="G60" s="2259"/>
      <c r="H60" s="2258"/>
      <c r="I60" s="1343"/>
      <c r="J60" s="1343"/>
      <c r="K60" s="1343"/>
      <c r="L60" s="1346"/>
      <c r="M60" s="1315"/>
      <c r="N60" s="1315"/>
      <c r="O60" s="518"/>
      <c r="P60" s="380"/>
      <c r="Q60" s="1344"/>
      <c r="R60" s="1401"/>
      <c r="S60" s="1386"/>
      <c r="T60" s="1387"/>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9"/>
      <c r="BE60" s="500"/>
      <c r="BF60" s="500" t="str">
        <f>IF(T60="","",T60)</f>
        <v/>
      </c>
      <c r="BG60" s="500"/>
      <c r="BH60" s="500"/>
      <c r="BI60" s="511">
        <v>0</v>
      </c>
    </row>
    <row s="1642" customFormat="1" customHeight="1" ht="0">
      <c r="A61" s="1343" t="s">
        <v>277</v>
      </c>
      <c r="B61" s="1343" t="s">
        <v>278</v>
      </c>
      <c r="C61" s="1343" t="s">
        <v>279</v>
      </c>
      <c r="D61" s="1314"/>
      <c r="E61" s="2259"/>
      <c r="F61" s="2259"/>
      <c r="G61" s="2258"/>
      <c r="H61" s="1314"/>
      <c r="I61" s="1314"/>
      <c r="J61" s="1314"/>
      <c r="K61" s="1314"/>
      <c r="L61" s="1494"/>
      <c r="M61" s="1315"/>
      <c r="N61" s="1315"/>
      <c r="P61" s="1316"/>
      <c r="Q61" s="1317"/>
      <c r="R61" s="1316"/>
      <c r="S61" s="1322"/>
      <c r="T61" s="1325"/>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c>
      <c r="BG61" s="789"/>
      <c r="BH61" s="789"/>
      <c r="BI61" s="518">
        <v>0</v>
      </c>
    </row>
    <row s="1642" customFormat="1" customHeight="1" ht="0">
      <c r="A62" s="1343" t="s">
        <v>277</v>
      </c>
      <c r="B62" s="1343" t="s">
        <v>278</v>
      </c>
      <c r="C62" s="1314"/>
      <c r="D62" s="1314"/>
      <c r="E62" s="2259"/>
      <c r="F62" s="2258"/>
      <c r="G62" s="1314"/>
      <c r="H62" s="1314"/>
      <c r="I62" s="1314"/>
      <c r="J62" s="1314"/>
      <c r="K62" s="1314"/>
      <c r="L62" s="1494"/>
      <c r="M62" s="1321"/>
      <c r="N62" s="1321"/>
      <c r="P62" s="1316"/>
      <c r="Q62" s="1317"/>
      <c r="R62" s="1316"/>
      <c r="S62" s="1322"/>
      <c r="T62" s="1325" t="s">
        <v>280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789"/>
      <c r="BF62" s="789" t="str">
        <f>IF(T62="","",T62)</f>
        <v>Добавить централизованную систему для дифференциации</v>
      </c>
      <c r="BG62" s="789"/>
      <c r="BH62" s="789"/>
      <c r="BI62" s="518">
        <v>0</v>
      </c>
    </row>
    <row s="1642" customFormat="1" customHeight="1" ht="0">
      <c r="A63" s="1343" t="s">
        <v>277</v>
      </c>
      <c r="B63" s="1343"/>
      <c r="C63" s="1343"/>
      <c r="D63" s="1343"/>
      <c r="E63" s="2258"/>
      <c r="F63" s="1343"/>
      <c r="G63" s="1343"/>
      <c r="H63" s="1343"/>
      <c r="I63" s="1343"/>
      <c r="J63" s="1343"/>
      <c r="K63" s="1343"/>
      <c r="L63" s="1346"/>
      <c r="M63" s="1321"/>
      <c r="N63" s="1321"/>
      <c r="O63" s="518"/>
      <c r="P63" s="380"/>
      <c r="Q63" s="1344"/>
      <c r="R63" s="380"/>
      <c r="S63" s="1322"/>
      <c r="T63" s="1325" t="s">
        <v>281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500"/>
      <c r="BF63" s="500" t="str">
        <f>IF(T63="","",T63)</f>
        <v>Добавить территорию для дифференциации</v>
      </c>
      <c r="BG63" s="500"/>
      <c r="BH63" s="500"/>
      <c r="BI63" s="511">
        <v>0</v>
      </c>
    </row>
    <row s="1642" customFormat="1" customHeight="1" ht="0">
      <c r="A64" s="1314"/>
      <c r="B64" s="1314"/>
      <c r="C64" s="1314"/>
      <c r="D64" s="1314"/>
      <c r="E64" s="1343"/>
      <c r="F64" s="1314"/>
      <c r="G64" s="1314"/>
      <c r="H64" s="1314"/>
      <c r="I64" s="1314"/>
      <c r="J64" s="1314"/>
      <c r="K64" s="1314"/>
      <c r="L64" s="1494"/>
      <c r="M64" s="1321"/>
      <c r="N64" s="1321"/>
      <c r="P64" s="1316"/>
      <c r="Q64" s="1317"/>
      <c r="R64" s="1316"/>
      <c r="S64" s="1322"/>
      <c r="T64" s="1325" t="s">
        <v>282</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E64" s="789"/>
      <c r="BF64" s="789" t="str">
        <f>IF(T64="","",T64)</f>
        <v>Добавить наименование тарифа</v>
      </c>
      <c r="BG64" s="789"/>
      <c r="BH64" s="789"/>
      <c r="BI64" s="518">
        <v>0</v>
      </c>
    </row>
    <row customHeight="1" ht="11.549999999999999">
      <c r="M65" s="1160"/>
      <c r="N65" s="1160"/>
      <c r="O65" s="537"/>
      <c r="P65" s="1160"/>
      <c r="Q65" s="1160"/>
      <c r="R65" s="1155"/>
      <c r="S65" s="1155"/>
      <c r="BD65" s="1155"/>
      <c r="BE65" s="1155"/>
      <c r="BF65" s="1155"/>
      <c r="BG65" s="1155"/>
      <c r="BH65" s="1155"/>
      <c r="BI65" s="1155">
        <v>11</v>
      </c>
    </row>
    <row customHeight="1" ht="14.699999999999998">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285"/>
      <c r="AM66" s="2285"/>
      <c r="AN66" s="2285"/>
      <c r="AO66" s="2285"/>
      <c r="AP66" s="2285"/>
      <c r="AQ66" s="2285"/>
      <c r="AR66" s="2285"/>
      <c r="AS66" s="2285"/>
      <c r="AT66" s="2285"/>
      <c r="AU66" s="2285"/>
      <c r="AV66" s="2285"/>
      <c r="AW66" s="2285"/>
      <c r="AX66" s="2285"/>
      <c r="AY66" s="2285"/>
      <c r="AZ66" s="2285"/>
      <c r="BA66" s="2285"/>
      <c r="BB66" s="2285"/>
      <c r="BC66" s="2285"/>
      <c r="BI66" s="1155">
        <v>14</v>
      </c>
    </row>
    <row customHeight="1" ht="14.699999999999998">
      <c r="O67" s="537"/>
      <c r="T67" s="1480"/>
      <c r="U67" s="1480"/>
      <c r="V67" s="1480"/>
      <c r="W67" s="1480"/>
      <c r="X67" s="1480"/>
      <c r="Y67" s="1480"/>
      <c r="Z67" s="1480"/>
      <c r="AA67" s="1480"/>
      <c r="AB67" s="1480"/>
      <c r="AC67" s="1480"/>
      <c r="AD67" s="1480"/>
      <c r="AE67" s="1480"/>
      <c r="AF67" s="1480"/>
      <c r="AG67" s="1480"/>
      <c r="AH67" s="1480"/>
      <c r="AI67" s="1480"/>
      <c r="AJ67" s="1480"/>
      <c r="AK67" s="1480"/>
      <c r="AL67" s="1480"/>
      <c r="AM67" s="1480"/>
      <c r="AN67" s="1480"/>
      <c r="AO67" s="1480"/>
      <c r="AP67" s="1480"/>
      <c r="AQ67" s="1480"/>
      <c r="AR67" s="1480"/>
      <c r="AS67" s="1480"/>
      <c r="AT67" s="1480"/>
      <c r="AU67" s="1480"/>
      <c r="AV67" s="1480"/>
      <c r="AW67" s="1480"/>
      <c r="AX67" s="1480"/>
      <c r="AY67" s="1480"/>
      <c r="AZ67" s="1480"/>
      <c r="BA67" s="1480"/>
      <c r="BB67" s="1480"/>
      <c r="BC67" s="1480"/>
      <c r="BI67" s="1155">
        <v>14</v>
      </c>
    </row>
    <row customHeight="1" ht="14.699999999999998">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AV68" s="2285"/>
      <c r="AW68" s="2285"/>
      <c r="AX68" s="2285"/>
      <c r="AY68" s="2285"/>
      <c r="AZ68" s="2285"/>
      <c r="BA68" s="2285"/>
      <c r="BB68" s="2285"/>
      <c r="BC68" s="2285"/>
      <c r="BI68" s="1155">
        <v>14</v>
      </c>
    </row>
    <row customHeight="1" ht="14.699999999999998">
      <c r="O69" s="537"/>
      <c r="BI69" s="1155">
        <v>14</v>
      </c>
    </row>
    <row customHeight="1" ht="14.25" hidden="1">
      <c r="A70" s="1160" t="s">
        <v>83</v>
      </c>
      <c r="B70" s="1160">
        <v>0</v>
      </c>
      <c r="C70" s="1160">
        <v>0</v>
      </c>
      <c r="D70" s="1160">
        <v>0</v>
      </c>
      <c r="E70" s="1160">
        <v>0</v>
      </c>
      <c r="F70" s="1160">
        <v>0</v>
      </c>
      <c r="G70" s="1160">
        <v>0</v>
      </c>
      <c r="H70" s="1160">
        <v>0</v>
      </c>
      <c r="I70" s="1160">
        <v>0</v>
      </c>
      <c r="J70" s="1160">
        <v>0</v>
      </c>
      <c r="K70" s="1160">
        <v>0</v>
      </c>
      <c r="L70" s="1478">
        <v>0</v>
      </c>
      <c r="M70" s="1362">
        <v>0</v>
      </c>
      <c r="N70" s="1362">
        <v>0</v>
      </c>
      <c r="O70" s="1362">
        <v>0</v>
      </c>
      <c r="P70" s="1362">
        <v>0</v>
      </c>
      <c r="Q70" s="1371">
        <v>0</v>
      </c>
      <c r="R70" s="344">
        <v>3</v>
      </c>
      <c r="S70" s="581">
        <v>12</v>
      </c>
      <c r="T70" s="1155">
        <v>31</v>
      </c>
      <c r="U70" s="1155">
        <v>0</v>
      </c>
      <c r="V70" s="1155">
        <v>0</v>
      </c>
      <c r="W70" s="1155">
        <v>0</v>
      </c>
      <c r="X70" s="1155">
        <v>0</v>
      </c>
      <c r="Y70" s="1155">
        <v>0</v>
      </c>
      <c r="Z70" s="1155">
        <v>0</v>
      </c>
      <c r="AA70" s="1155">
        <v>0</v>
      </c>
      <c r="AB70" s="1155">
        <v>0</v>
      </c>
      <c r="AC70" s="1155">
        <v>0</v>
      </c>
      <c r="AD70" s="1155">
        <v>3</v>
      </c>
      <c r="AE70" s="1155">
        <v>3</v>
      </c>
      <c r="AF70" s="1155">
        <v>3</v>
      </c>
      <c r="AG70" s="1155">
        <v>24</v>
      </c>
      <c r="AH70" s="1155">
        <v>3</v>
      </c>
      <c r="AI70" s="1155">
        <v>3</v>
      </c>
      <c r="AJ70" s="1155">
        <v>3</v>
      </c>
      <c r="AK70" s="1155">
        <v>24</v>
      </c>
      <c r="AL70" s="1155">
        <v>3</v>
      </c>
      <c r="AM70" s="1155">
        <v>3</v>
      </c>
      <c r="AN70" s="1155">
        <v>3</v>
      </c>
      <c r="AO70" s="1155">
        <v>18</v>
      </c>
      <c r="AP70" s="1155">
        <v>3</v>
      </c>
      <c r="AQ70" s="1155">
        <v>3</v>
      </c>
      <c r="AR70" s="1155">
        <v>3</v>
      </c>
      <c r="AS70" s="1155">
        <v>18</v>
      </c>
      <c r="AT70" s="1155">
        <v>21</v>
      </c>
      <c r="AU70" s="1155">
        <v>21</v>
      </c>
      <c r="AV70" s="1155">
        <v>21</v>
      </c>
      <c r="AW70" s="1155">
        <v>21</v>
      </c>
      <c r="AX70" s="1155">
        <v>11</v>
      </c>
      <c r="AY70" s="1155">
        <v>3</v>
      </c>
      <c r="AZ70" s="1155">
        <v>11</v>
      </c>
      <c r="BA70" s="1155">
        <v>0</v>
      </c>
      <c r="BB70" s="1155">
        <v>4</v>
      </c>
      <c r="BC70" s="1155">
        <v>115</v>
      </c>
      <c r="BD70" s="511">
        <v>10</v>
      </c>
      <c r="BE70" s="511">
        <v>10</v>
      </c>
      <c r="BF70" s="511">
        <v>10</v>
      </c>
      <c r="BG70" s="511">
        <v>10</v>
      </c>
      <c r="BH70" s="511">
        <v>10</v>
      </c>
      <c r="BI70" s="1155">
        <v>23</v>
      </c>
    </row>
  </sheetData>
  <sheetProtection formatColumns="0" formatRows="0" autoFilter="0" sort="0" insertRows="0" insertColumns="1" deleteRows="0" deleteColumns="0"/>
  <mergeCells count="123">
    <mergeCell ref="T66:BC66"/>
    <mergeCell ref="T68:BC68"/>
    <mergeCell ref="AL52:AL55"/>
    <mergeCell ref="AM52:AM54"/>
    <mergeCell ref="AN52:AN54"/>
    <mergeCell ref="AO52:AO54"/>
    <mergeCell ref="AP52:AP54"/>
    <mergeCell ref="BC52:BC58"/>
    <mergeCell ref="AF52:AF56"/>
    <mergeCell ref="AG52:AG56"/>
    <mergeCell ref="AH52:AH56"/>
    <mergeCell ref="AI52:AI55"/>
    <mergeCell ref="AJ52:AJ55"/>
    <mergeCell ref="AK52:AK55"/>
    <mergeCell ref="I50:I59"/>
    <mergeCell ref="P50:P59"/>
    <mergeCell ref="V50:AC50"/>
    <mergeCell ref="AD50:BB50"/>
    <mergeCell ref="J51:J58"/>
    <mergeCell ref="Q51:Q58"/>
    <mergeCell ref="V51:AC51"/>
    <mergeCell ref="AD51:BB51"/>
    <mergeCell ref="K52:K57"/>
    <mergeCell ref="S52:S57"/>
    <mergeCell ref="T52:T57"/>
    <mergeCell ref="AD52:AD57"/>
    <mergeCell ref="AE52:AE56"/>
    <mergeCell ref="AA45:AB45"/>
    <mergeCell ref="AY45:AZ45"/>
    <mergeCell ref="E46:E63"/>
    <mergeCell ref="V46:AC46"/>
    <mergeCell ref="AD46:BB46"/>
    <mergeCell ref="F47:F62"/>
    <mergeCell ref="V47:AC47"/>
    <mergeCell ref="AL41:AO44"/>
    <mergeCell ref="AP41:AS44"/>
    <mergeCell ref="AT41:AZ41"/>
    <mergeCell ref="BA41:BA44"/>
    <mergeCell ref="BB41:BB44"/>
    <mergeCell ref="V42:W43"/>
    <mergeCell ref="X42:Y43"/>
    <mergeCell ref="Z42:AB43"/>
    <mergeCell ref="AT42:AU43"/>
    <mergeCell ref="AV42:AW43"/>
    <mergeCell ref="AD47:BB47"/>
    <mergeCell ref="G48:G61"/>
    <mergeCell ref="V48:AC48"/>
    <mergeCell ref="AD48:BB48"/>
    <mergeCell ref="H49:H60"/>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R53:R57"/>
  </mergeCells>
  <dataValidations count="9">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D917556:AS917556 AD983092:AS983092 AD65588:AS65588 AD131124:AS131124 AD196660:AS196660 AD262196:AS262196 AD327732:AS327732 AD393268:AS393268 AD458804:AS458804 AD524340:AS524340 AD589876:AS589876 AD655412:AS655412 AD720948:AS720948 AD786484:AS786484 AD852020:AS85202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0 Z131126 Z196662 Z262198 Z327734 Z393270 Z458806 Z524342 Z589878 Z655414 Z720950 Z786486 Z852022 Z917558 Z983094 AB65590 AB131126 AB196662 AB262198 AB327734 AB393270 AB458806 AB524342 AB589878 AB655414 AB720950 AB786486 AB852022 AB917558 AB983094 Z8 AB8 AX65590 AX131126 AX196662 AX262198 AX327734 AX393270 AX458806 AX524342 AX589878 AX655414 AX720950 AX786486 AX852022 AX917558 AX983094 AZ65590 AZ131126 AZ196662 AZ262198 AZ327734 AZ393270 AZ458806 AZ524342 AZ589878 AZ655414 AZ720950 AZ786486 AZ852022 AZ917558 AZ983094 AX52:AX53 AX20 AZ8 AZ52:AZ53 AX8 AZ20 Z52:Z53 AB52:AB53"/>
    <dataValidation allowBlank="1" promptTitle="checkPeriodRange" sqref="W131127 W196663 W262199 W327735 W393271 W458807 W524343 W589879 W655415 W720951 W786487 W852023 W917559 W983095 AW57 AU12 BB12 AW65591 AW131127 AW196663 AW262199 AW327735 AW393271 AW458807 AW524343 AW589879 AW655415 AW720951 AW786487 AW852023 AW917559 AW983095 Y65591 Y57 W65591 Y131127 Y196663 Y262199 Y327735 Y393271 Y458807 Y524343 Y589879 Y655415 Y720951 Y786487 Y852023 Y917559 Y983095 AU57 Y12 BB57 W12 AW12 W57"/>
    <dataValidation type="textLength" operator="lessThanOrEqual" allowBlank="1" showInputMessage="1" showErrorMessage="1" errorTitle="Ошибка" error="Допускается ввод не более 900 символов!" sqref="BC65584:BC65591 BC131120:BC131127 BC196656:BC196663 BC262192:BC262199 BC327728:BC327735 BC393264:BC393271 BC458800:BC458807 BC524336:BC524343 BC589872:BC589879 BC655408:BC655415 BC720944:BC720951 BC786480:BC786487 BC852016:BC852023 BC917552:BC917559 BC983088:BC983095 AS8 T8:T12 AS52:AS53 T52:T57">
      <formula1>900</formula1>
    </dataValidation>
    <dataValidation allowBlank="1" showInputMessage="1" showErrorMessage="1" prompt="Для выбора выполните двойной щелчок левой клавиши мыши по соответствующей ячейке." sqref="AA65590 AA131126 AA196662 AA262198 AA327734 AA393270 AA458806 AA524342 AA589878 AA655414 AA720950 AA786486 AA852022 AA917558 AA983094 AC131126 AC458806 AC196662 AC262198 AC327734 AC393270 AC524342 AC589878 AC655414 AC720950 AC786486 AC852022 AC917558 AC983094 AC65590 AH52:AH54 AY8 AP52:AP53 AK52:AL54 AA8 AY65590 AY131126 AY196662 AY262198 AY327734 AY393270 AY458806 AY524342 AY589878 AY655414 AY720950 AY786486 AY852022 AY917558 AY983094 BA458806 BA196662 BA262198 BA327734 BA393270 BA524342 BA589878 BA655414 BA720950 BA786486 BA852022 BA917558 BA983094 BA65590 BA52:BA53 AC8:AD8 BA20 BA8 AY52:AY53 AK8:AL9 AD20 AG20:AH20 AK20:AL20 AP20 AY20 AH8:AH9 AP8 BA131126 AC52:AD53 AA52:AA53"/>
    <dataValidation type="decimal" allowBlank="1" showErrorMessage="1" errorTitle="Ошибка" error="Допускается ввод только действительных чисел!" sqref="AO52:AO54 AG8:AG11 AO8:AO9 AG52:AG56">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3:BB983093 V917557:BB917557 V852021:BB852021 V786485:BB786485 V720949:BB720949 V655413:BB655413 V589877:BB589877 V524341:BB524341 V458805:BB458805 V393269:BB393269 V327733:BB327733 V262197:BB262197 V196661:BB196661 V131125:BB131125 V65589:BB65589">
      <formula1>kind_of_cons</formula1>
    </dataValidation>
    <dataValidation allowBlank="1" sqref="S65592:BC65598 S983096:BC983102 S917560:BC917566 S852024:BC852030 S786488:BC786494 S720952:BC720958 S655416:BC655422 S589880:BC589886 S524344:BC524350 S458808:BC458814 S393272:BC393278 S327736:BC327742 S262200:BC262206 S196664:BC196670 S131128:BC13113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53238-E406-7E78-E028-CE592B405D8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D7E68-CEA5-4E08-C328-46CCD827CB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2264"/>
      <c r="AC28" s="2264"/>
      <c r="AD28" s="2264"/>
      <c r="AE28" s="2264"/>
      <c r="AF28" s="326"/>
      <c r="AG28" s="2264" t="str">
        <f>IF(TITLE_DATE_PR_CHANGE="",IF(TITLE_DATE_PR="","",TITLE_DATE_PR),TITLE_DATE_PR_CHANGE)</f>
        <v>46008.52292824074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2251"/>
      <c r="AC29" s="2251"/>
      <c r="AD29" s="2251"/>
      <c r="AE29" s="2251"/>
      <c r="AF29" s="326"/>
      <c r="AG29" s="2251" t="str">
        <f>IF(TITLE_NUMBER_PR_CHANGE="",IF(TITLE_NUMBER_PR="","",TITLE_NUMBER_PR),TITLE_NUMBER_PR_CHANGE)</f>
        <v>1-3.25-850/25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2264"/>
      <c r="AC32" s="2264"/>
      <c r="AD32" s="2264"/>
      <c r="AE32" s="2264"/>
      <c r="AF32" s="326"/>
      <c r="AG32" s="2264" t="str">
        <f>IF(TITLE_DATE_PR_CHANGE="",IF(TITLE_DATE_PR="","",TITLE_DATE_PR),TITLE_DATE_PR_CHANGE)</f>
        <v>46008.52292824074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2251"/>
      <c r="AC33" s="2251"/>
      <c r="AD33" s="2251"/>
      <c r="AE33" s="2251"/>
      <c r="AF33" s="326"/>
      <c r="AG33" s="2251" t="str">
        <f>IF(TITLE_NUMBER_PR_CHANGE="",IF(TITLE_NUMBER_PR="","",TITLE_NUMBER_PR),TITLE_NUMBER_PR_CHANGE)</f>
        <v>1-3.25-850/25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249</v>
      </c>
      <c r="B47" s="1363" t="s">
        <v>250</v>
      </c>
      <c r="C47" s="1363" t="s">
        <v>251</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280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281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68AF9-2995-1538-7F78-7EAFB04E06E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280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281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46008.52292824074</v>
      </c>
      <c r="W28" s="2264"/>
      <c r="X28" s="2264"/>
      <c r="Y28" s="2264"/>
      <c r="Z28" s="2264"/>
      <c r="AA28" s="2264"/>
      <c r="AB28" s="2264"/>
      <c r="AC28" s="2264"/>
      <c r="AD28" s="2264"/>
      <c r="AE28" s="2264"/>
      <c r="AF28" s="326"/>
      <c r="AG28" s="2264" t="str">
        <f>IF(TITLE_DATE_PR_CHANGE="",IF(TITLE_DATE_PR="","",TITLE_DATE_PR),TITLE_DATE_PR_CHANGE)</f>
        <v>46008.52292824074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1-3.25-850/25</v>
      </c>
      <c r="W29" s="2251"/>
      <c r="X29" s="2251"/>
      <c r="Y29" s="2251"/>
      <c r="Z29" s="2251"/>
      <c r="AA29" s="2251"/>
      <c r="AB29" s="2251"/>
      <c r="AC29" s="2251"/>
      <c r="AD29" s="2251"/>
      <c r="AE29" s="2251"/>
      <c r="AF29" s="326"/>
      <c r="AG29" s="2251" t="str">
        <f>IF(TITLE_NUMBER_PR_CHANGE="",IF(TITLE_NUMBER_PR="","",TITLE_NUMBER_PR),TITLE_NUMBER_PR_CHANGE)</f>
        <v>1-3.25-850/25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46008.52292824074</v>
      </c>
      <c r="W32" s="2264"/>
      <c r="X32" s="2264"/>
      <c r="Y32" s="2264"/>
      <c r="Z32" s="2264"/>
      <c r="AA32" s="2264"/>
      <c r="AB32" s="2264"/>
      <c r="AC32" s="2264"/>
      <c r="AD32" s="2264"/>
      <c r="AE32" s="2264"/>
      <c r="AF32" s="326"/>
      <c r="AG32" s="2264" t="str">
        <f>IF(TITLE_DATE_PR_CHANGE="",IF(TITLE_DATE_PR="","",TITLE_DATE_PR),TITLE_DATE_PR_CHANGE)</f>
        <v>46008.52292824074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1-3.25-850/25</v>
      </c>
      <c r="W33" s="2251"/>
      <c r="X33" s="2251"/>
      <c r="Y33" s="2251"/>
      <c r="Z33" s="2251"/>
      <c r="AA33" s="2251"/>
      <c r="AB33" s="2251"/>
      <c r="AC33" s="2251"/>
      <c r="AD33" s="2251"/>
      <c r="AE33" s="2251"/>
      <c r="AF33" s="326"/>
      <c r="AG33" s="2251" t="str">
        <f>IF(TITLE_NUMBER_PR_CHANGE="",IF(TITLE_NUMBER_PR="","",TITLE_NUMBER_PR),TITLE_NUMBER_PR_CHANGE)</f>
        <v>1-3.25-850/25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254</v>
      </c>
      <c r="B47" s="1363" t="s">
        <v>255</v>
      </c>
      <c r="C47" s="1363" t="s">
        <v>256</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280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281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282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11554-CA98-3F98-13E8-998443FE30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280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281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46008.52292824074</v>
      </c>
      <c r="W32" s="2264"/>
      <c r="X32" s="2264"/>
      <c r="Y32" s="2264"/>
      <c r="Z32" s="2264"/>
      <c r="AA32" s="2264"/>
      <c r="AB32" s="2264"/>
      <c r="AC32" s="326"/>
      <c r="AD32" s="2264" t="str">
        <f>IF(TITLE_DATE_PR_CHANGE="",IF(TITLE_DATE_PR="","",TITLE_DATE_PR),TITLE_DATE_PR_CHANGE)</f>
        <v>46008.52292824074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1-3.25-850/25</v>
      </c>
      <c r="W33" s="2251"/>
      <c r="X33" s="2251"/>
      <c r="Y33" s="2251"/>
      <c r="Z33" s="2251"/>
      <c r="AA33" s="2251"/>
      <c r="AB33" s="2251"/>
      <c r="AC33" s="326"/>
      <c r="AD33" s="2251" t="str">
        <f>IF(TITLE_NUMBER_PR_CHANGE="",IF(TITLE_NUMBER_PR="","",TITLE_NUMBER_PR),TITLE_NUMBER_PR_CHANGE)</f>
        <v>1-3.25-850/25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46008.52292824074</v>
      </c>
      <c r="W36" s="2264"/>
      <c r="X36" s="2264"/>
      <c r="Y36" s="2264"/>
      <c r="Z36" s="2264"/>
      <c r="AA36" s="2264"/>
      <c r="AB36" s="2264"/>
      <c r="AC36" s="326"/>
      <c r="AD36" s="2264" t="str">
        <f>IF(TITLE_DATE_PR_CHANGE="",IF(TITLE_DATE_PR="","",TITLE_DATE_PR),TITLE_DATE_PR_CHANGE)</f>
        <v>46008.52292824074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1-3.25-850/25</v>
      </c>
      <c r="W37" s="2251"/>
      <c r="X37" s="2251"/>
      <c r="Y37" s="2251"/>
      <c r="Z37" s="2251"/>
      <c r="AA37" s="2251"/>
      <c r="AB37" s="2251"/>
      <c r="AC37" s="326"/>
      <c r="AD37" s="2251" t="str">
        <f>IF(TITLE_NUMBER_PR_CHANGE="",IF(TITLE_NUMBER_PR="","",TITLE_NUMBER_PR),TITLE_NUMBER_PR_CHANGE)</f>
        <v>1-3.25-850/25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259</v>
      </c>
      <c r="B50" s="1343" t="s">
        <v>260</v>
      </c>
      <c r="C50" s="1343" t="s">
        <v>261</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280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281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282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581DB-75CA-F236-1C98-34D4FC4A7C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89</v>
      </c>
      <c r="F29" s="1653" t="s">
        <v>306</v>
      </c>
      <c r="G29" s="1653" t="s">
        <v>570</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578</v>
      </c>
      <c r="C48" s="1636"/>
      <c r="D48" s="1638"/>
      <c r="E48" s="546" t="str">
        <f>FHD_NUM_P_12</f>
        <v>2.3</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588</v>
      </c>
      <c r="D96" s="1638"/>
      <c r="E96" s="546" t="str">
        <f>FHD_NUM_P_58</f>
        <v>7</v>
      </c>
      <c r="F96" s="1880" t="str">
        <f>FHD_P_58</f>
        <v>Объём сточных вод, принятых от потребителей</v>
      </c>
      <c r="G96" s="1881" t="s">
        <v>585</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585</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145B2-9578-0118-D728-693E54E4E34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89</v>
      </c>
      <c r="E10" s="2127" t="s">
        <v>89</v>
      </c>
      <c r="F10" s="2127"/>
      <c r="G10" s="521" t="s">
        <v>306</v>
      </c>
      <c r="H10" s="2127" t="s">
        <v>89</v>
      </c>
      <c r="I10" s="2127"/>
      <c r="J10" s="521" t="s">
        <v>606</v>
      </c>
      <c r="K10" s="521" t="s">
        <v>607</v>
      </c>
      <c r="L10" s="2127" t="s">
        <v>89</v>
      </c>
      <c r="M10" s="2127"/>
      <c r="N10" s="521" t="s">
        <v>608</v>
      </c>
      <c r="O10" s="521" t="s">
        <v>609</v>
      </c>
      <c r="P10" s="521" t="s">
        <v>610</v>
      </c>
      <c r="Q10" s="521" t="s">
        <v>611</v>
      </c>
      <c r="R10" s="521" t="s">
        <v>612</v>
      </c>
      <c r="S10" s="2127"/>
      <c r="T10" s="334"/>
      <c r="CF10" s="505">
        <v>46</v>
      </c>
    </row>
    <row s="1642" customFormat="1" customHeight="1" ht="15" hidden="1">
      <c r="A11" s="1052"/>
      <c r="D11" s="1025" t="s">
        <v>110</v>
      </c>
      <c r="E11" s="1025"/>
      <c r="F11" s="1025" t="s">
        <v>111</v>
      </c>
      <c r="G11" s="1025" t="s">
        <v>91</v>
      </c>
      <c r="H11" s="1025"/>
      <c r="I11" s="1025" t="s">
        <v>92</v>
      </c>
      <c r="J11" s="1025" t="s">
        <v>100</v>
      </c>
      <c r="K11" s="1025" t="s">
        <v>93</v>
      </c>
      <c r="L11" s="1025"/>
      <c r="M11" s="1025" t="s">
        <v>94</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1578F-CD95-A438-BCE9-2FCACFAD9F4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106</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89</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80053-89ED-8408-DCE7-8839D3FADB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532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89</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110</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111</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91</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C3E5D-AB29-0FFD-0A48-A84F7DD994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89</v>
      </c>
      <c r="F14" s="1634" t="s">
        <v>306</v>
      </c>
      <c r="G14" s="1634" t="s">
        <v>570</v>
      </c>
      <c r="H14" s="1634" t="s">
        <v>307</v>
      </c>
      <c r="I14" s="1634" t="s">
        <v>307</v>
      </c>
      <c r="J14" s="2127"/>
      <c r="AF14" s="1631">
        <v>23</v>
      </c>
    </row>
    <row customHeight="1" ht="19.95">
      <c r="D15" s="1638"/>
      <c r="E15" s="1630" t="s">
        <v>110</v>
      </c>
      <c r="F15" s="707" t="s">
        <v>708</v>
      </c>
      <c r="G15" s="1646" t="s">
        <v>556</v>
      </c>
      <c r="H15" s="557"/>
      <c r="I15" s="557"/>
      <c r="J15" s="289" t="s">
        <v>709</v>
      </c>
      <c r="K15" s="543" t="s">
        <v>634</v>
      </c>
      <c r="AF15" s="1631">
        <v>19</v>
      </c>
    </row>
    <row customHeight="1" ht="35.699999999999996">
      <c r="D16" s="1638"/>
      <c r="E16" s="1630" t="s">
        <v>111</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91</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100</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24E0A-7F6C-D83D-FA88-F94B22590D3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89</v>
      </c>
      <c r="F14" s="1660" t="s">
        <v>306</v>
      </c>
      <c r="G14" s="1660" t="s">
        <v>570</v>
      </c>
      <c r="H14" s="1660" t="s">
        <v>307</v>
      </c>
      <c r="I14" s="1660" t="s">
        <v>307</v>
      </c>
      <c r="J14" s="2127"/>
      <c r="AF14" s="1631">
        <v>23</v>
      </c>
    </row>
    <row customHeight="1" ht="19.95">
      <c r="D15" s="1638"/>
      <c r="E15" s="1630" t="s">
        <v>110</v>
      </c>
      <c r="F15" s="707" t="s">
        <v>779</v>
      </c>
      <c r="G15" s="1657" t="s">
        <v>556</v>
      </c>
      <c r="H15" s="557"/>
      <c r="I15" s="557"/>
      <c r="J15" s="289" t="s">
        <v>780</v>
      </c>
      <c r="K15" s="543" t="s">
        <v>634</v>
      </c>
      <c r="AF15" s="1631">
        <v>19</v>
      </c>
    </row>
    <row customHeight="1" ht="24">
      <c r="D16" s="1638"/>
      <c r="E16" s="1630" t="s">
        <v>111</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100</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9E9A8-0EE9-9A92-8C89-983F55BE2B4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89</v>
      </c>
      <c r="E11" s="705" t="s">
        <v>810</v>
      </c>
      <c r="F11" s="705" t="s">
        <v>570</v>
      </c>
      <c r="G11" s="465" t="s">
        <v>307</v>
      </c>
      <c r="H11" s="465" t="s">
        <v>394</v>
      </c>
      <c r="I11" s="807" t="s">
        <v>307</v>
      </c>
      <c r="J11" s="808" t="s">
        <v>394</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811</v>
      </c>
      <c r="D13" s="953" t="s">
        <v>110</v>
      </c>
      <c r="E13" s="279" t="s">
        <v>812</v>
      </c>
      <c r="F13" s="660" t="s">
        <v>813</v>
      </c>
      <c r="G13" s="557"/>
      <c r="H13" s="661"/>
      <c r="I13" s="557"/>
      <c r="J13" s="661"/>
      <c r="K13" s="289" t="s">
        <v>814</v>
      </c>
      <c r="L13" s="720"/>
      <c r="X13" s="505">
        <v>0</v>
      </c>
    </row>
    <row customHeight="1" ht="22.5" hidden="1">
      <c r="A14" s="2392"/>
      <c r="D14" s="539" t="s">
        <v>111</v>
      </c>
      <c r="E14" s="279" t="s">
        <v>815</v>
      </c>
      <c r="F14" s="660" t="s">
        <v>816</v>
      </c>
      <c r="G14" s="557"/>
      <c r="H14" s="662"/>
      <c r="I14" s="557"/>
      <c r="J14" s="662"/>
      <c r="K14" s="289" t="s">
        <v>817</v>
      </c>
      <c r="L14" s="720"/>
      <c r="X14" s="505">
        <v>0</v>
      </c>
    </row>
    <row s="1635" customFormat="1" customHeight="1" ht="78.75" hidden="1">
      <c r="A15" s="2392"/>
      <c r="B15" s="511"/>
      <c r="D15" s="953" t="s">
        <v>91</v>
      </c>
      <c r="E15" s="707" t="s">
        <v>818</v>
      </c>
      <c r="F15" s="950" t="s">
        <v>310</v>
      </c>
      <c r="G15" s="950" t="s">
        <v>310</v>
      </c>
      <c r="H15" s="106"/>
      <c r="I15" s="950" t="s">
        <v>310</v>
      </c>
      <c r="J15" s="106"/>
      <c r="K15" s="289" t="s">
        <v>819</v>
      </c>
      <c r="L15" s="720"/>
      <c r="X15" s="758">
        <v>0</v>
      </c>
    </row>
    <row s="1635" customFormat="1" customHeight="1" ht="22.5" hidden="1">
      <c r="A16" s="2392"/>
      <c r="B16" s="511"/>
      <c r="D16" s="953" t="s">
        <v>328</v>
      </c>
      <c r="E16" s="954" t="s">
        <v>820</v>
      </c>
      <c r="F16" s="950" t="s">
        <v>821</v>
      </c>
      <c r="G16" s="817"/>
      <c r="H16" s="106"/>
      <c r="I16" s="817"/>
      <c r="J16" s="106"/>
      <c r="K16" s="289"/>
      <c r="L16" s="720"/>
      <c r="X16" s="758">
        <v>0</v>
      </c>
    </row>
    <row s="1635" customFormat="1" customHeight="1" ht="22.5" hidden="1">
      <c r="A17" s="2392"/>
      <c r="B17" s="511"/>
      <c r="D17" s="953" t="s">
        <v>336</v>
      </c>
      <c r="E17" s="954" t="s">
        <v>822</v>
      </c>
      <c r="F17" s="950" t="s">
        <v>823</v>
      </c>
      <c r="G17" s="817"/>
      <c r="H17" s="106"/>
      <c r="I17" s="817"/>
      <c r="J17" s="106"/>
      <c r="K17" s="289"/>
      <c r="L17" s="720"/>
      <c r="X17" s="758">
        <v>0</v>
      </c>
    </row>
    <row s="1635" customFormat="1" customHeight="1" ht="33.75" hidden="1">
      <c r="A18" s="2392"/>
      <c r="B18" s="511"/>
      <c r="D18" s="953" t="s">
        <v>338</v>
      </c>
      <c r="E18" s="954" t="s">
        <v>824</v>
      </c>
      <c r="F18" s="950" t="s">
        <v>575</v>
      </c>
      <c r="G18" s="680"/>
      <c r="H18" s="106"/>
      <c r="I18" s="680"/>
      <c r="J18" s="106"/>
      <c r="K18" s="289"/>
      <c r="L18" s="720"/>
      <c r="X18" s="758">
        <v>0</v>
      </c>
    </row>
    <row customHeight="1" ht="101.25" hidden="1">
      <c r="A19" s="2392"/>
      <c r="D19" s="953" t="s">
        <v>92</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100</v>
      </c>
      <c r="E31" s="279" t="s">
        <v>851</v>
      </c>
      <c r="F31" s="660" t="s">
        <v>562</v>
      </c>
      <c r="G31" s="557"/>
      <c r="H31" s="662"/>
      <c r="I31" s="557"/>
      <c r="J31" s="662"/>
      <c r="K31" s="289" t="s">
        <v>852</v>
      </c>
      <c r="L31" s="720"/>
      <c r="X31" s="505">
        <v>0</v>
      </c>
    </row>
    <row customHeight="1" ht="56.25" hidden="1">
      <c r="A32" s="2392"/>
      <c r="D32" s="953" t="s">
        <v>93</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111</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91</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92</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100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93</v>
      </c>
      <c r="E60" s="666" t="s">
        <v>891</v>
      </c>
      <c r="F60" s="721" t="s">
        <v>562</v>
      </c>
      <c r="G60" s="742"/>
      <c r="H60" s="1023"/>
      <c r="I60" s="742"/>
      <c r="J60" s="1023"/>
      <c r="K60" s="302" t="s">
        <v>892</v>
      </c>
      <c r="X60" s="758">
        <v>0</v>
      </c>
    </row>
    <row s="1635" customFormat="1" customHeight="1" ht="33.75" hidden="1">
      <c r="A61" s="2392"/>
      <c r="B61" s="511"/>
      <c r="D61" s="665" t="s">
        <v>94</v>
      </c>
      <c r="E61" s="666" t="s">
        <v>893</v>
      </c>
      <c r="F61" s="726" t="s">
        <v>823</v>
      </c>
      <c r="G61" s="668"/>
      <c r="H61" s="1023"/>
      <c r="I61" s="668"/>
      <c r="J61" s="1023"/>
      <c r="K61" s="289"/>
      <c r="X61" s="758">
        <v>0</v>
      </c>
    </row>
    <row s="1635" customFormat="1" customHeight="1" ht="22.5" hidden="1">
      <c r="A62" s="2392"/>
      <c r="B62" s="511" t="s">
        <v>592</v>
      </c>
      <c r="D62" s="665" t="s">
        <v>112</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111</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91</v>
      </c>
      <c r="E71" s="666" t="s">
        <v>905</v>
      </c>
      <c r="F71" s="660" t="s">
        <v>865</v>
      </c>
      <c r="G71" s="557"/>
      <c r="H71" s="1030"/>
      <c r="I71" s="557"/>
      <c r="J71" s="1030"/>
      <c r="K71" s="302"/>
      <c r="X71" s="758">
        <v>0</v>
      </c>
    </row>
    <row s="1635" customFormat="1" customHeight="1" ht="56.25" hidden="1">
      <c r="A72" s="2392"/>
      <c r="B72" s="511"/>
      <c r="D72" s="665" t="s">
        <v>92</v>
      </c>
      <c r="E72" s="666" t="s">
        <v>906</v>
      </c>
      <c r="F72" s="721" t="s">
        <v>562</v>
      </c>
      <c r="G72" s="742"/>
      <c r="H72" s="1023"/>
      <c r="I72" s="742"/>
      <c r="J72" s="1023"/>
      <c r="K72" s="302"/>
      <c r="X72" s="758">
        <v>0</v>
      </c>
    </row>
    <row s="1635" customFormat="1" customHeight="1" ht="33.75" hidden="1">
      <c r="A73" s="2392"/>
      <c r="B73" s="511"/>
      <c r="D73" s="665" t="s">
        <v>100</v>
      </c>
      <c r="E73" s="666" t="s">
        <v>907</v>
      </c>
      <c r="F73" s="726" t="s">
        <v>823</v>
      </c>
      <c r="G73" s="668"/>
      <c r="H73" s="1023"/>
      <c r="I73" s="668"/>
      <c r="J73" s="1023"/>
      <c r="K73" s="289"/>
      <c r="X73" s="758">
        <v>0</v>
      </c>
    </row>
    <row s="1635" customFormat="1" customHeight="1" ht="22.5" hidden="1">
      <c r="A74" s="2392"/>
      <c r="B74" s="511" t="s">
        <v>592</v>
      </c>
      <c r="D74" s="665" t="s">
        <v>93</v>
      </c>
      <c r="E74" s="666" t="s">
        <v>908</v>
      </c>
      <c r="F74" s="726" t="s">
        <v>310</v>
      </c>
      <c r="G74" s="382"/>
      <c r="H74" s="1023"/>
      <c r="I74" s="382"/>
      <c r="J74" s="1023"/>
      <c r="K74" s="289" t="s">
        <v>635</v>
      </c>
      <c r="X74" s="758">
        <v>0</v>
      </c>
    </row>
    <row s="1635" customFormat="1" customHeight="1" ht="45" hidden="1">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c r="A77" s="2392" t="s">
        <v>910</v>
      </c>
      <c r="B77" s="511"/>
      <c r="D77" s="665">
        <v>1</v>
      </c>
      <c r="E77" s="666" t="s">
        <v>911</v>
      </c>
      <c r="F77" s="721" t="s">
        <v>813</v>
      </c>
      <c r="G77" s="724"/>
      <c r="H77" s="1023"/>
      <c r="I77" s="724"/>
      <c r="J77" s="1023"/>
      <c r="K77" s="289" t="s">
        <v>912</v>
      </c>
      <c r="X77" s="758">
        <v>0</v>
      </c>
    </row>
    <row s="1635" customFormat="1" customHeight="1" ht="11.25">
      <c r="A78" s="2392"/>
      <c r="B78" s="511"/>
      <c r="D78" s="665" t="s">
        <v>111</v>
      </c>
      <c r="E78" s="666" t="s">
        <v>913</v>
      </c>
      <c r="F78" s="721" t="s">
        <v>813</v>
      </c>
      <c r="G78" s="724"/>
      <c r="H78" s="1023"/>
      <c r="I78" s="724"/>
      <c r="J78" s="1023"/>
      <c r="K78" s="289" t="s">
        <v>914</v>
      </c>
      <c r="X78" s="758">
        <v>0</v>
      </c>
    </row>
    <row s="1635" customFormat="1" customHeight="1" ht="22.5">
      <c r="A79" s="2392"/>
      <c r="B79" s="511"/>
      <c r="D79" s="665" t="s">
        <v>91</v>
      </c>
      <c r="E79" s="722" t="s">
        <v>915</v>
      </c>
      <c r="F79" s="660" t="s">
        <v>862</v>
      </c>
      <c r="G79" s="724"/>
      <c r="H79" s="1023"/>
      <c r="I79" s="724"/>
      <c r="J79" s="1023"/>
      <c r="K79" s="289" t="s">
        <v>916</v>
      </c>
      <c r="X79" s="758">
        <v>0</v>
      </c>
    </row>
    <row s="1635" customFormat="1" customHeight="1" ht="11.25">
      <c r="A80" s="2392"/>
      <c r="B80" s="511"/>
      <c r="D80" s="665" t="s">
        <v>328</v>
      </c>
      <c r="E80" s="723" t="s">
        <v>917</v>
      </c>
      <c r="F80" s="660" t="s">
        <v>862</v>
      </c>
      <c r="G80" s="724"/>
      <c r="H80" s="1023"/>
      <c r="I80" s="724"/>
      <c r="J80" s="1023"/>
      <c r="K80" s="289"/>
      <c r="X80" s="758">
        <v>0</v>
      </c>
    </row>
    <row s="1635" customFormat="1" customHeight="1" ht="11.25">
      <c r="A81" s="2392"/>
      <c r="B81" s="511"/>
      <c r="D81" s="665" t="s">
        <v>336</v>
      </c>
      <c r="E81" s="723" t="s">
        <v>918</v>
      </c>
      <c r="F81" s="660" t="s">
        <v>862</v>
      </c>
      <c r="G81" s="724"/>
      <c r="H81" s="1023"/>
      <c r="I81" s="724"/>
      <c r="J81" s="1023"/>
      <c r="K81" s="289"/>
      <c r="X81" s="758">
        <v>0</v>
      </c>
    </row>
    <row s="1635" customFormat="1" customHeight="1" ht="11.25">
      <c r="A82" s="2392"/>
      <c r="B82" s="511"/>
      <c r="D82" s="665" t="s">
        <v>338</v>
      </c>
      <c r="E82" s="723" t="s">
        <v>919</v>
      </c>
      <c r="F82" s="660" t="s">
        <v>862</v>
      </c>
      <c r="G82" s="724"/>
      <c r="H82" s="1023"/>
      <c r="I82" s="724"/>
      <c r="J82" s="1023"/>
      <c r="K82" s="289"/>
      <c r="X82" s="758">
        <v>0</v>
      </c>
    </row>
    <row s="1635" customFormat="1" customHeight="1" ht="11.25">
      <c r="A83" s="2392"/>
      <c r="B83" s="511"/>
      <c r="D83" s="665" t="s">
        <v>340</v>
      </c>
      <c r="E83" s="723" t="s">
        <v>920</v>
      </c>
      <c r="F83" s="660" t="s">
        <v>862</v>
      </c>
      <c r="G83" s="724"/>
      <c r="H83" s="1023"/>
      <c r="I83" s="724"/>
      <c r="J83" s="1023"/>
      <c r="K83" s="289"/>
      <c r="X83" s="758">
        <v>0</v>
      </c>
    </row>
    <row s="1635" customFormat="1" customHeight="1" ht="11.25">
      <c r="A84" s="2392"/>
      <c r="B84" s="511"/>
      <c r="D84" s="665" t="s">
        <v>921</v>
      </c>
      <c r="E84" s="723" t="s">
        <v>922</v>
      </c>
      <c r="F84" s="660" t="s">
        <v>862</v>
      </c>
      <c r="G84" s="724"/>
      <c r="H84" s="1023"/>
      <c r="I84" s="724"/>
      <c r="J84" s="1023"/>
      <c r="K84" s="289"/>
      <c r="X84" s="758">
        <v>0</v>
      </c>
    </row>
    <row s="1635" customFormat="1" customHeight="1" ht="11.25">
      <c r="A85" s="2392"/>
      <c r="B85" s="511"/>
      <c r="D85" s="665" t="s">
        <v>923</v>
      </c>
      <c r="E85" s="723" t="s">
        <v>924</v>
      </c>
      <c r="F85" s="660" t="s">
        <v>862</v>
      </c>
      <c r="G85" s="724"/>
      <c r="H85" s="1023"/>
      <c r="I85" s="724"/>
      <c r="J85" s="1023"/>
      <c r="K85" s="289"/>
      <c r="X85" s="758">
        <v>0</v>
      </c>
    </row>
    <row s="1635" customFormat="1" customHeight="1" ht="11.25">
      <c r="A86" s="2392"/>
      <c r="B86" s="511"/>
      <c r="D86" s="665" t="s">
        <v>925</v>
      </c>
      <c r="E86" s="723" t="s">
        <v>926</v>
      </c>
      <c r="F86" s="660" t="s">
        <v>862</v>
      </c>
      <c r="G86" s="724"/>
      <c r="H86" s="1023"/>
      <c r="I86" s="724"/>
      <c r="J86" s="1023"/>
      <c r="K86" s="289"/>
      <c r="X86" s="758">
        <v>0</v>
      </c>
    </row>
    <row s="1635" customFormat="1" customHeight="1" ht="45">
      <c r="A87" s="2392"/>
      <c r="B87" s="511"/>
      <c r="D87" s="665" t="s">
        <v>92</v>
      </c>
      <c r="E87" s="666" t="s">
        <v>927</v>
      </c>
      <c r="F87" s="660" t="s">
        <v>862</v>
      </c>
      <c r="G87" s="724"/>
      <c r="H87" s="1023"/>
      <c r="I87" s="724"/>
      <c r="J87" s="1023"/>
      <c r="K87" s="289" t="s">
        <v>928</v>
      </c>
      <c r="X87" s="758">
        <v>0</v>
      </c>
    </row>
    <row s="1635" customFormat="1" customHeight="1" ht="11.25">
      <c r="A88" s="2392"/>
      <c r="B88" s="511"/>
      <c r="D88" s="665" t="s">
        <v>757</v>
      </c>
      <c r="E88" s="723" t="s">
        <v>917</v>
      </c>
      <c r="F88" s="660" t="s">
        <v>862</v>
      </c>
      <c r="G88" s="724"/>
      <c r="H88" s="1023"/>
      <c r="I88" s="724"/>
      <c r="J88" s="1023"/>
      <c r="K88" s="289"/>
      <c r="X88" s="758">
        <v>0</v>
      </c>
    </row>
    <row s="1635" customFormat="1" customHeight="1" ht="11.25">
      <c r="A89" s="2392"/>
      <c r="B89" s="511"/>
      <c r="D89" s="665" t="s">
        <v>799</v>
      </c>
      <c r="E89" s="723" t="s">
        <v>918</v>
      </c>
      <c r="F89" s="660" t="s">
        <v>862</v>
      </c>
      <c r="G89" s="724"/>
      <c r="H89" s="1023"/>
      <c r="I89" s="724"/>
      <c r="J89" s="1023"/>
      <c r="K89" s="289"/>
      <c r="X89" s="758">
        <v>0</v>
      </c>
    </row>
    <row s="1635" customFormat="1" customHeight="1" ht="11.25">
      <c r="A90" s="2392"/>
      <c r="B90" s="511"/>
      <c r="D90" s="665" t="s">
        <v>802</v>
      </c>
      <c r="E90" s="723" t="s">
        <v>919</v>
      </c>
      <c r="F90" s="660" t="s">
        <v>862</v>
      </c>
      <c r="G90" s="724"/>
      <c r="H90" s="1023"/>
      <c r="I90" s="724"/>
      <c r="J90" s="1023"/>
      <c r="K90" s="289"/>
      <c r="X90" s="758">
        <v>0</v>
      </c>
    </row>
    <row s="1635" customFormat="1" customHeight="1" ht="11.25">
      <c r="A91" s="2392"/>
      <c r="B91" s="511"/>
      <c r="D91" s="665" t="s">
        <v>880</v>
      </c>
      <c r="E91" s="723" t="s">
        <v>920</v>
      </c>
      <c r="F91" s="660" t="s">
        <v>862</v>
      </c>
      <c r="G91" s="724"/>
      <c r="H91" s="1023"/>
      <c r="I91" s="724"/>
      <c r="J91" s="1023"/>
      <c r="K91" s="289"/>
      <c r="X91" s="758">
        <v>0</v>
      </c>
    </row>
    <row s="1635" customFormat="1" customHeight="1" ht="11.25">
      <c r="A92" s="2392"/>
      <c r="B92" s="511"/>
      <c r="D92" s="665" t="s">
        <v>882</v>
      </c>
      <c r="E92" s="723" t="s">
        <v>922</v>
      </c>
      <c r="F92" s="660" t="s">
        <v>862</v>
      </c>
      <c r="G92" s="724"/>
      <c r="H92" s="1023"/>
      <c r="I92" s="724"/>
      <c r="J92" s="1023"/>
      <c r="K92" s="289"/>
      <c r="X92" s="758">
        <v>0</v>
      </c>
    </row>
    <row s="1635" customFormat="1" customHeight="1" ht="11.25">
      <c r="A93" s="2392"/>
      <c r="B93" s="511"/>
      <c r="D93" s="665" t="s">
        <v>929</v>
      </c>
      <c r="E93" s="723" t="s">
        <v>924</v>
      </c>
      <c r="F93" s="660" t="s">
        <v>862</v>
      </c>
      <c r="G93" s="724"/>
      <c r="H93" s="1023"/>
      <c r="I93" s="724"/>
      <c r="J93" s="1023"/>
      <c r="K93" s="289"/>
      <c r="X93" s="758">
        <v>0</v>
      </c>
    </row>
    <row s="1635" customFormat="1" customHeight="1" ht="11.25">
      <c r="A94" s="2392"/>
      <c r="B94" s="511"/>
      <c r="D94" s="665" t="s">
        <v>930</v>
      </c>
      <c r="E94" s="723" t="s">
        <v>926</v>
      </c>
      <c r="F94" s="660" t="s">
        <v>862</v>
      </c>
      <c r="G94" s="724"/>
      <c r="H94" s="1023"/>
      <c r="I94" s="724"/>
      <c r="J94" s="1023"/>
      <c r="K94" s="289"/>
      <c r="X94" s="758">
        <v>0</v>
      </c>
    </row>
    <row s="1635" customFormat="1" customHeight="1" ht="24.75">
      <c r="A95" s="2392"/>
      <c r="B95" s="511"/>
      <c r="D95" s="665" t="s">
        <v>100</v>
      </c>
      <c r="E95" s="666" t="s">
        <v>931</v>
      </c>
      <c r="F95" s="725" t="s">
        <v>562</v>
      </c>
      <c r="G95" s="727"/>
      <c r="H95" s="1023"/>
      <c r="I95" s="727"/>
      <c r="J95" s="1023"/>
      <c r="K95" s="289" t="s">
        <v>932</v>
      </c>
      <c r="X95" s="758">
        <v>0</v>
      </c>
    </row>
    <row s="1635" customFormat="1" customHeight="1" ht="33.75">
      <c r="A96" s="2392"/>
      <c r="B96" s="511"/>
      <c r="D96" s="665" t="s">
        <v>93</v>
      </c>
      <c r="E96" s="666" t="s">
        <v>933</v>
      </c>
      <c r="F96" s="726" t="s">
        <v>823</v>
      </c>
      <c r="G96" s="728"/>
      <c r="H96" s="1023"/>
      <c r="I96" s="728"/>
      <c r="J96" s="1023"/>
      <c r="K96" s="289"/>
      <c r="X96" s="758">
        <v>0</v>
      </c>
    </row>
    <row s="1635" customFormat="1" customHeight="1" ht="22.5">
      <c r="A97" s="2392"/>
      <c r="B97" s="511" t="s">
        <v>592</v>
      </c>
      <c r="D97" s="665" t="s">
        <v>94</v>
      </c>
      <c r="E97" s="666" t="s">
        <v>934</v>
      </c>
      <c r="F97" s="726" t="s">
        <v>310</v>
      </c>
      <c r="G97" s="385"/>
      <c r="H97" s="1023"/>
      <c r="I97" s="385"/>
      <c r="J97" s="1023"/>
      <c r="K97" s="289" t="s">
        <v>635</v>
      </c>
      <c r="X97" s="758">
        <v>0</v>
      </c>
    </row>
    <row s="1635" customFormat="1" customHeight="1" ht="45">
      <c r="A98" s="2392"/>
      <c r="B98" s="511" t="s">
        <v>592</v>
      </c>
      <c r="D98" s="665" t="s">
        <v>935</v>
      </c>
      <c r="E98" s="667" t="s">
        <v>936</v>
      </c>
      <c r="F98" s="721" t="s">
        <v>310</v>
      </c>
      <c r="G98" s="385"/>
      <c r="H98" s="1023"/>
      <c r="I98" s="385"/>
      <c r="J98" s="1023"/>
      <c r="K98" s="289" t="s">
        <v>635</v>
      </c>
      <c r="X98" s="758">
        <v>0</v>
      </c>
    </row>
    <row s="1635" customFormat="1" customHeight="1" ht="95.25">
      <c r="A99" s="2392"/>
      <c r="B99" s="511" t="s">
        <v>592</v>
      </c>
      <c r="D99" s="665" t="s">
        <v>112</v>
      </c>
      <c r="E99" s="666" t="s">
        <v>937</v>
      </c>
      <c r="F99" s="721" t="s">
        <v>310</v>
      </c>
      <c r="G99" s="385"/>
      <c r="H99" s="1023"/>
      <c r="I99" s="385"/>
      <c r="J99" s="1023"/>
      <c r="K99" s="289" t="s">
        <v>635</v>
      </c>
      <c r="X99" s="758">
        <v>0</v>
      </c>
    </row>
    <row s="1635" customFormat="1" customHeight="1" ht="22.5">
      <c r="A100" s="2392"/>
      <c r="B100" s="511" t="s">
        <v>592</v>
      </c>
      <c r="D100" s="665" t="s">
        <v>148</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22192-FCEA-1358-DB68-DEBA4D15E68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100</v>
      </c>
      <c r="J11" s="594" t="s">
        <v>93</v>
      </c>
      <c r="K11" s="2117" t="s">
        <v>94</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110</v>
      </c>
      <c r="E13" s="2109"/>
      <c r="F13" s="2112" t="s">
        <v>62</v>
      </c>
      <c r="G13" s="2113"/>
      <c r="H13" s="2114">
        <v>1</v>
      </c>
      <c r="I13" s="2105" t="str">
        <f>IF(U13="","",INDEX(TERRITORY_MR_LIST,MATCH(U13,TERRITORY_LIST_ID,0)))</f>
        <v/>
      </c>
      <c r="J13" s="2107" t="s">
        <v>19</v>
      </c>
      <c r="K13" s="602"/>
      <c r="L13" s="527" t="s">
        <v>110</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E4293-C97F-2DD8-AEC8-BA5A574301F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532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532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532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532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89</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0CB08-4BA8-EDF8-05A8-63457AD5DB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90</v>
      </c>
      <c r="R10" s="915" t="s">
        <v>981</v>
      </c>
      <c r="S10" s="915" t="s">
        <v>982</v>
      </c>
      <c r="T10" s="916" t="s">
        <v>983</v>
      </c>
      <c r="U10" s="915" t="s">
        <v>90</v>
      </c>
      <c r="V10" s="915" t="s">
        <v>984</v>
      </c>
      <c r="W10" s="915" t="s">
        <v>982</v>
      </c>
      <c r="X10" s="916" t="s">
        <v>983</v>
      </c>
      <c r="Y10" s="301" t="s">
        <v>985</v>
      </c>
      <c r="Z10" s="2101" t="s">
        <v>89</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1068-38F8-3FB8-9329-E6CCD2C0C46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1010</v>
      </c>
      <c r="K12" s="2127"/>
      <c r="L12" s="2232"/>
      <c r="M12" s="2232"/>
      <c r="N12" s="2127"/>
      <c r="O12" s="2127"/>
      <c r="P12" s="2418"/>
      <c r="Q12" s="2418"/>
      <c r="R12" s="2418"/>
      <c r="S12" s="1134" t="s">
        <v>87</v>
      </c>
      <c r="T12" s="1134" t="s">
        <v>88</v>
      </c>
      <c r="U12" s="1134" t="s">
        <v>86</v>
      </c>
      <c r="V12" s="1134" t="s">
        <v>1011</v>
      </c>
      <c r="W12" s="1134" t="s">
        <v>86</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86F38-5FA4-E167-7B49-8261E811A37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110</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111</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B03D8-C974-2238-D628-8C43C8DD568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E0EA8-5E78-AF98-2667-A21931320C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532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89</v>
      </c>
      <c r="E13" s="760" t="s">
        <v>306</v>
      </c>
      <c r="F13" s="760" t="s">
        <v>570</v>
      </c>
      <c r="G13" s="808" t="s">
        <v>307</v>
      </c>
      <c r="H13" s="754" t="s">
        <v>307</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17DA2-F078-E118-66D8-A484813C84C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89</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111</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AB088-1DF7-D089-6498-BC68702B0EA8}"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J28" sqref="J28"/>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532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532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532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532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532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89</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v>46015.52836805556</v>
      </c>
      <c r="H22" s="198" t="s">
        <v>310</v>
      </c>
      <c r="I22" s="151" t="s">
        <v>1137</v>
      </c>
      <c r="M22" s="83">
        <v>20</v>
      </c>
    </row>
    <row customHeight="1" ht="60">
      <c r="A23" s="1683"/>
      <c r="C23" s="96"/>
      <c r="D23" s="147" t="s">
        <v>1027</v>
      </c>
      <c r="E23" s="194" t="s">
        <v>1138</v>
      </c>
      <c r="F23" s="198"/>
      <c r="G23" s="257" t="s">
        <v>1139</v>
      </c>
      <c r="H23" s="2672" t="s">
        <v>1140</v>
      </c>
      <c r="I23" s="258" t="s">
        <v>1141</v>
      </c>
      <c r="M23" s="83">
        <v>57</v>
      </c>
    </row>
    <row customHeight="1" ht="39.47915395100912">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310</v>
      </c>
      <c r="H24" s="2672" t="s">
        <v>1142</v>
      </c>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36.97915395100911">
      <c r="A26" s="1683"/>
      <c r="C26" s="96"/>
      <c r="D26" s="147" t="s">
        <v>328</v>
      </c>
      <c r="E26" s="2673" t="s">
        <v>1142</v>
      </c>
      <c r="F26" s="198"/>
      <c r="G26" s="198" t="s">
        <v>310</v>
      </c>
      <c r="H26" s="2672" t="s">
        <v>1142</v>
      </c>
      <c r="I26" s="2169" t="s">
        <v>1143</v>
      </c>
      <c r="M26" s="83">
        <v>14</v>
      </c>
    </row>
    <row customHeight="1" ht="15.75">
      <c r="A27" s="1683" t="s">
        <v>110</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39.47915395100912">
      <c r="A29" s="1683"/>
      <c r="C29" s="96"/>
      <c r="D29" s="147" t="s">
        <v>757</v>
      </c>
      <c r="E29" s="205" t="s">
        <v>1130</v>
      </c>
      <c r="F29" s="198"/>
      <c r="G29" s="2674" t="s">
        <v>1142</v>
      </c>
      <c r="H29" s="198" t="s">
        <v>310</v>
      </c>
      <c r="I29" s="2169" t="s">
        <v>1144</v>
      </c>
      <c r="M29" s="83">
        <v>20</v>
      </c>
    </row>
    <row customHeight="1" ht="15.75">
      <c r="A30" s="1683" t="s">
        <v>111</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1145</v>
      </c>
      <c r="E33" s="206" t="s">
        <v>1131</v>
      </c>
      <c r="F33" s="198"/>
      <c r="G33" s="257" t="s">
        <v>1146</v>
      </c>
      <c r="H33" s="198" t="s">
        <v>310</v>
      </c>
      <c r="I33" s="2169" t="s">
        <v>1147</v>
      </c>
      <c r="M33" s="83">
        <v>14</v>
      </c>
    </row>
    <row customHeight="1" ht="15.75">
      <c r="A34" s="1683" t="s">
        <v>91</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1148</v>
      </c>
      <c r="E36" s="206" t="s">
        <v>1132</v>
      </c>
      <c r="F36" s="198"/>
      <c r="G36" s="257" t="s">
        <v>71</v>
      </c>
      <c r="H36" s="198" t="s">
        <v>310</v>
      </c>
      <c r="I36" s="2143" t="s">
        <v>1149</v>
      </c>
      <c r="M36" s="83">
        <v>14</v>
      </c>
    </row>
    <row customHeight="1" ht="15.75">
      <c r="A37" s="1683" t="s">
        <v>92</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887</v>
      </c>
      <c r="E39" s="206" t="s">
        <v>1133</v>
      </c>
      <c r="F39" s="198"/>
      <c r="G39" s="207" t="s">
        <v>1150</v>
      </c>
      <c r="H39" s="198" t="s">
        <v>310</v>
      </c>
      <c r="I39" s="2169" t="s">
        <v>1151</v>
      </c>
      <c r="L39" s="155" t="s">
        <v>1134</v>
      </c>
      <c r="M39" s="83">
        <v>14</v>
      </c>
    </row>
    <row customHeight="1" ht="15.75">
      <c r="A40" s="1683" t="s">
        <v>100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5FB53F28-7A68-D2F8-8CA1-0EEB488626E3}"/>
    <hyperlink ref="H24" r:id="rId3" xr:uid="{E5D086F2-E78D-5A78-9F2B-BCE4C8DBAFA7}"/>
    <hyperlink ref="E26" r:id="rId4" xr:uid="{0049CD58-D897-4158-0FA8-F69318D2B6DB}"/>
    <hyperlink ref="H26" r:id="rId5" xr:uid="{BE4FC407-DBB1-C65B-9555-1EDCE490BEA3}"/>
    <hyperlink ref="G29" r:id="rId6" xr:uid="{2E562DD8-9E13-09C8-26B8-51210986356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CFE68-D8B9-EE68-44AE-E8FB136BFE4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1152</v>
      </c>
      <c r="D3" s="344"/>
      <c r="E3" s="1031"/>
      <c r="F3" s="1031"/>
      <c r="G3" s="2427"/>
      <c r="H3" s="1500"/>
      <c r="I3" s="651" t="s">
        <v>1153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1154</v>
      </c>
      <c r="D6" s="344"/>
      <c r="E6" s="1031"/>
      <c r="F6" s="1031"/>
      <c r="G6" s="2427"/>
      <c r="H6" s="1500"/>
      <c r="I6" s="651" t="s">
        <v>1153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46008.52292824074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1-3.25-850/25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89</v>
      </c>
      <c r="F20" s="2224" t="s">
        <v>122</v>
      </c>
      <c r="G20" s="2224" t="s">
        <v>123</v>
      </c>
      <c r="H20" s="2386" t="s">
        <v>1155</v>
      </c>
      <c r="I20" s="2387"/>
      <c r="J20" s="2433"/>
      <c r="K20" s="2224" t="s">
        <v>307</v>
      </c>
      <c r="L20" s="2224" t="s">
        <v>394</v>
      </c>
      <c r="M20" s="2389"/>
      <c r="AH20" s="374">
        <v>21</v>
      </c>
    </row>
    <row customHeight="1" ht="22.049999999999997">
      <c r="D21" s="376"/>
      <c r="E21" s="2279"/>
      <c r="F21" s="2225"/>
      <c r="G21" s="2225"/>
      <c r="H21" s="2218" t="s">
        <v>1156</v>
      </c>
      <c r="I21" s="2220"/>
      <c r="J21" s="108" t="s">
        <v>1157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1152</v>
      </c>
      <c r="D25" s="2466"/>
      <c r="E25" s="2204"/>
      <c r="F25" s="2470"/>
      <c r="G25" s="2427"/>
      <c r="H25" s="1500"/>
      <c r="I25" s="651" t="s">
        <v>1153</v>
      </c>
      <c r="J25" s="571"/>
      <c r="K25" s="1500"/>
      <c r="L25" s="214"/>
      <c r="M25" s="2170"/>
      <c r="N25" s="334"/>
      <c r="O25" s="1624"/>
      <c r="P25" s="1624"/>
      <c r="AH25" s="1631">
        <v>0</v>
      </c>
    </row>
    <row customHeight="1" ht="0.75" hidden="1">
      <c r="A26" s="1780"/>
      <c r="B26" s="1780"/>
      <c r="C26" s="369" t="s">
        <v>1158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1152</v>
      </c>
      <c r="D28" s="2462"/>
      <c r="E28" s="2463"/>
      <c r="F28" s="2464"/>
      <c r="G28" s="2427"/>
      <c r="H28" s="1500"/>
      <c r="I28" s="651" t="s">
        <v>1153</v>
      </c>
      <c r="J28" s="571"/>
      <c r="K28" s="1500"/>
      <c r="L28" s="214"/>
      <c r="M28" s="2170"/>
      <c r="N28" s="334"/>
      <c r="O28" s="1624"/>
      <c r="P28" s="1624"/>
      <c r="AH28" s="1631">
        <v>0</v>
      </c>
    </row>
    <row s="1635" customFormat="1" customHeight="1" ht="0.75" hidden="1">
      <c r="A29" s="1780"/>
      <c r="B29" s="1780"/>
      <c r="C29" s="369" t="s">
        <v>1158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1152</v>
      </c>
      <c r="D31" s="2462"/>
      <c r="E31" s="2204"/>
      <c r="F31" s="2383"/>
      <c r="G31" s="2427"/>
      <c r="H31" s="1500"/>
      <c r="I31" s="651" t="s">
        <v>1153</v>
      </c>
      <c r="J31" s="571"/>
      <c r="K31" s="1500"/>
      <c r="L31" s="214"/>
      <c r="M31" s="2170"/>
      <c r="N31" s="334"/>
      <c r="O31" s="1624"/>
      <c r="P31" s="1624"/>
      <c r="AH31" s="1631">
        <v>0</v>
      </c>
    </row>
    <row s="1635" customFormat="1" customHeight="1" ht="0.75" hidden="1">
      <c r="A32" s="1780"/>
      <c r="B32" s="1780"/>
      <c r="C32" s="369" t="s">
        <v>1158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1152</v>
      </c>
      <c r="D34" s="2462"/>
      <c r="E34" s="2204"/>
      <c r="F34" s="2383"/>
      <c r="G34" s="2427"/>
      <c r="H34" s="1500"/>
      <c r="I34" s="651" t="s">
        <v>1153</v>
      </c>
      <c r="J34" s="571"/>
      <c r="K34" s="1500"/>
      <c r="L34" s="214"/>
      <c r="M34" s="2170"/>
      <c r="N34" s="334"/>
      <c r="O34" s="1624"/>
      <c r="P34" s="1624"/>
      <c r="AH34" s="1631">
        <v>0</v>
      </c>
    </row>
    <row s="1635" customFormat="1" customHeight="1" ht="0.75" hidden="1">
      <c r="A35" s="1780"/>
      <c r="B35" s="1780"/>
      <c r="C35" s="369" t="s">
        <v>1158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1152</v>
      </c>
      <c r="D37" s="2462"/>
      <c r="E37" s="2204"/>
      <c r="F37" s="2383"/>
      <c r="G37" s="2427"/>
      <c r="H37" s="1500"/>
      <c r="I37" s="651" t="s">
        <v>1153</v>
      </c>
      <c r="J37" s="571"/>
      <c r="K37" s="1500"/>
      <c r="L37" s="214"/>
      <c r="M37" s="2170"/>
      <c r="N37" s="334"/>
      <c r="O37" s="1624"/>
      <c r="P37" s="1624"/>
      <c r="AH37" s="1631">
        <v>0</v>
      </c>
    </row>
    <row s="1635" customFormat="1" customHeight="1" ht="0.75" hidden="1">
      <c r="A38" s="1780"/>
      <c r="B38" s="1780"/>
      <c r="C38" s="369" t="s">
        <v>1158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1152</v>
      </c>
      <c r="D40" s="2462"/>
      <c r="E40" s="2204"/>
      <c r="F40" s="2383"/>
      <c r="G40" s="2427"/>
      <c r="H40" s="1500"/>
      <c r="I40" s="651" t="s">
        <v>1153</v>
      </c>
      <c r="J40" s="571"/>
      <c r="K40" s="1500"/>
      <c r="L40" s="214"/>
      <c r="M40" s="2170"/>
      <c r="N40" s="334"/>
      <c r="O40" s="1624"/>
      <c r="P40" s="1624"/>
      <c r="AH40" s="1631">
        <v>0</v>
      </c>
    </row>
    <row s="1635" customFormat="1" customHeight="1" ht="0.75" hidden="1">
      <c r="A41" s="1780"/>
      <c r="B41" s="1780"/>
      <c r="C41" s="369" t="s">
        <v>1158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1152</v>
      </c>
      <c r="D43" s="2462"/>
      <c r="E43" s="2204"/>
      <c r="F43" s="2383"/>
      <c r="G43" s="2427"/>
      <c r="H43" s="1500"/>
      <c r="I43" s="651" t="s">
        <v>1153</v>
      </c>
      <c r="J43" s="571"/>
      <c r="K43" s="1500"/>
      <c r="L43" s="214"/>
      <c r="M43" s="2170"/>
      <c r="N43" s="334"/>
      <c r="O43" s="1624"/>
      <c r="P43" s="1624"/>
      <c r="AH43" s="1631">
        <v>0</v>
      </c>
    </row>
    <row s="1635" customFormat="1" customHeight="1" ht="0.75" hidden="1">
      <c r="A44" s="1780"/>
      <c r="B44" s="1780"/>
      <c r="C44" s="369" t="s">
        <v>1158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1152</v>
      </c>
      <c r="D46" s="2462"/>
      <c r="E46" s="2204"/>
      <c r="F46" s="2383"/>
      <c r="G46" s="2427"/>
      <c r="H46" s="1500"/>
      <c r="I46" s="651" t="s">
        <v>1153</v>
      </c>
      <c r="J46" s="571"/>
      <c r="K46" s="1500"/>
      <c r="L46" s="214"/>
      <c r="M46" s="2170"/>
      <c r="N46" s="334"/>
      <c r="O46" s="1624"/>
      <c r="P46" s="1624"/>
      <c r="AH46" s="1631">
        <v>0</v>
      </c>
    </row>
    <row s="1635" customFormat="1" customHeight="1" ht="0.75" hidden="1">
      <c r="A47" s="1780"/>
      <c r="B47" s="1780"/>
      <c r="C47" s="369" t="s">
        <v>1158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1152</v>
      </c>
      <c r="D49" s="2462"/>
      <c r="E49" s="2204"/>
      <c r="F49" s="2383"/>
      <c r="G49" s="2427"/>
      <c r="H49" s="1500"/>
      <c r="I49" s="651" t="s">
        <v>1153</v>
      </c>
      <c r="J49" s="571"/>
      <c r="K49" s="1500"/>
      <c r="L49" s="214"/>
      <c r="M49" s="2170"/>
      <c r="N49" s="334"/>
      <c r="O49" s="1624"/>
      <c r="P49" s="1624"/>
      <c r="AH49" s="1631">
        <v>0</v>
      </c>
    </row>
    <row s="1635" customFormat="1" customHeight="1" ht="0.75" hidden="1">
      <c r="A50" s="1780"/>
      <c r="B50" s="1780"/>
      <c r="C50" s="369" t="s">
        <v>1158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1152</v>
      </c>
      <c r="D52" s="2462"/>
      <c r="E52" s="2204"/>
      <c r="F52" s="2383"/>
      <c r="G52" s="2427"/>
      <c r="H52" s="1500"/>
      <c r="I52" s="651" t="s">
        <v>1153</v>
      </c>
      <c r="J52" s="571"/>
      <c r="K52" s="1500"/>
      <c r="L52" s="214"/>
      <c r="M52" s="2170"/>
      <c r="N52" s="334"/>
      <c r="O52" s="1624"/>
      <c r="P52" s="1624"/>
      <c r="AH52" s="1631">
        <v>0</v>
      </c>
    </row>
    <row s="1635" customFormat="1" customHeight="1" ht="0.75" hidden="1">
      <c r="A53" s="1780"/>
      <c r="B53" s="1780"/>
      <c r="C53" s="369" t="s">
        <v>1158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1152</v>
      </c>
      <c r="D55" s="2462"/>
      <c r="E55" s="2204"/>
      <c r="F55" s="2383"/>
      <c r="G55" s="2427"/>
      <c r="H55" s="1500"/>
      <c r="I55" s="651" t="s">
        <v>1153</v>
      </c>
      <c r="J55" s="571"/>
      <c r="K55" s="1500"/>
      <c r="L55" s="214"/>
      <c r="M55" s="2170"/>
      <c r="N55" s="334"/>
      <c r="O55" s="1624"/>
      <c r="P55" s="1624"/>
      <c r="AH55" s="1631">
        <v>0</v>
      </c>
    </row>
    <row s="1635" customFormat="1" customHeight="1" ht="0.75" hidden="1">
      <c r="A56" s="1780"/>
      <c r="B56" s="1780"/>
      <c r="C56" s="369" t="s">
        <v>1158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1152</v>
      </c>
      <c r="D58" s="2462"/>
      <c r="E58" s="2204"/>
      <c r="F58" s="2383"/>
      <c r="G58" s="2427"/>
      <c r="H58" s="1500"/>
      <c r="I58" s="651" t="s">
        <v>1153</v>
      </c>
      <c r="J58" s="571"/>
      <c r="K58" s="1500"/>
      <c r="L58" s="214"/>
      <c r="M58" s="2170"/>
      <c r="N58" s="334"/>
      <c r="O58" s="1624"/>
      <c r="P58" s="1624"/>
      <c r="AH58" s="1631">
        <v>0</v>
      </c>
    </row>
    <row s="1635" customFormat="1" customHeight="1" ht="0.75" hidden="1">
      <c r="A59" s="1780"/>
      <c r="B59" s="1780"/>
      <c r="C59" s="369" t="s">
        <v>1158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1152</v>
      </c>
      <c r="D61" s="2462"/>
      <c r="E61" s="2204"/>
      <c r="F61" s="2383"/>
      <c r="G61" s="2427"/>
      <c r="H61" s="1500"/>
      <c r="I61" s="651" t="s">
        <v>1153</v>
      </c>
      <c r="J61" s="571"/>
      <c r="K61" s="1500"/>
      <c r="L61" s="214"/>
      <c r="M61" s="2170"/>
      <c r="N61" s="334"/>
      <c r="O61" s="1624"/>
      <c r="P61" s="1624"/>
      <c r="AH61" s="1631">
        <v>0</v>
      </c>
    </row>
    <row s="1635" customFormat="1" customHeight="1" ht="0.75" hidden="1">
      <c r="A62" s="1780"/>
      <c r="B62" s="1780"/>
      <c r="C62" s="369" t="s">
        <v>1158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1152</v>
      </c>
      <c r="D64" s="2462"/>
      <c r="E64" s="2204"/>
      <c r="F64" s="2383"/>
      <c r="G64" s="2427"/>
      <c r="H64" s="1500"/>
      <c r="I64" s="651" t="s">
        <v>1153</v>
      </c>
      <c r="J64" s="571"/>
      <c r="K64" s="1500"/>
      <c r="L64" s="214"/>
      <c r="M64" s="2170"/>
      <c r="N64" s="334"/>
      <c r="O64" s="1624"/>
      <c r="P64" s="1624"/>
      <c r="AH64" s="1631">
        <v>0</v>
      </c>
    </row>
    <row s="1635" customFormat="1" customHeight="1" ht="0.75" hidden="1">
      <c r="A65" s="1780"/>
      <c r="B65" s="1780"/>
      <c r="C65" s="369" t="s">
        <v>1158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1152</v>
      </c>
      <c r="D67" s="2462"/>
      <c r="E67" s="2204"/>
      <c r="F67" s="2383"/>
      <c r="G67" s="2427"/>
      <c r="H67" s="1500"/>
      <c r="I67" s="651" t="s">
        <v>1153</v>
      </c>
      <c r="J67" s="571"/>
      <c r="K67" s="1500"/>
      <c r="L67" s="214"/>
      <c r="M67" s="2170"/>
      <c r="N67" s="334"/>
      <c r="O67" s="1624"/>
      <c r="P67" s="1624"/>
      <c r="AH67" s="1631">
        <v>0</v>
      </c>
    </row>
    <row s="1635" customFormat="1" customHeight="1" ht="0.75" hidden="1">
      <c r="A68" s="1780"/>
      <c r="B68" s="1780"/>
      <c r="C68" s="369" t="s">
        <v>1158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1152</v>
      </c>
      <c r="D70" s="2462"/>
      <c r="E70" s="2204"/>
      <c r="F70" s="2383"/>
      <c r="G70" s="2427"/>
      <c r="H70" s="1500"/>
      <c r="I70" s="651" t="s">
        <v>1153</v>
      </c>
      <c r="J70" s="571"/>
      <c r="K70" s="1500"/>
      <c r="L70" s="214"/>
      <c r="M70" s="2170"/>
      <c r="N70" s="334"/>
      <c r="O70" s="1624"/>
      <c r="P70" s="1624"/>
      <c r="AH70" s="1631">
        <v>0</v>
      </c>
    </row>
    <row s="1635" customFormat="1" customHeight="1" ht="0.75" hidden="1">
      <c r="A71" s="1780"/>
      <c r="B71" s="1780"/>
      <c r="C71" s="369" t="s">
        <v>1158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1152</v>
      </c>
      <c r="D73" s="2462"/>
      <c r="E73" s="2204"/>
      <c r="F73" s="2383"/>
      <c r="G73" s="2427"/>
      <c r="H73" s="1500"/>
      <c r="I73" s="651" t="s">
        <v>1153</v>
      </c>
      <c r="J73" s="571"/>
      <c r="K73" s="1500"/>
      <c r="L73" s="214"/>
      <c r="M73" s="2170"/>
      <c r="N73" s="334"/>
      <c r="O73" s="1624"/>
      <c r="P73" s="1624"/>
      <c r="AH73" s="1631">
        <v>0</v>
      </c>
    </row>
    <row s="1635" customFormat="1" customHeight="1" ht="0.75" hidden="1">
      <c r="A74" s="1780"/>
      <c r="B74" s="1780"/>
      <c r="C74" s="369" t="s">
        <v>1158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1152</v>
      </c>
      <c r="D76" s="2462"/>
      <c r="E76" s="2204"/>
      <c r="F76" s="2383"/>
      <c r="G76" s="2427"/>
      <c r="H76" s="1500"/>
      <c r="I76" s="651" t="s">
        <v>1153</v>
      </c>
      <c r="J76" s="571"/>
      <c r="K76" s="1500"/>
      <c r="L76" s="214"/>
      <c r="M76" s="2170"/>
      <c r="N76" s="334"/>
      <c r="O76" s="1624"/>
      <c r="P76" s="1624"/>
      <c r="AH76" s="1631">
        <v>0</v>
      </c>
    </row>
    <row s="1635" customFormat="1" customHeight="1" ht="0.75" hidden="1">
      <c r="A77" s="1780"/>
      <c r="B77" s="1780"/>
      <c r="C77" s="369" t="s">
        <v>1158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1152</v>
      </c>
      <c r="D79" s="2462"/>
      <c r="E79" s="2204"/>
      <c r="F79" s="2383"/>
      <c r="G79" s="2427"/>
      <c r="H79" s="1500"/>
      <c r="I79" s="651" t="s">
        <v>1153</v>
      </c>
      <c r="J79" s="571"/>
      <c r="K79" s="1500"/>
      <c r="L79" s="214"/>
      <c r="M79" s="2170"/>
      <c r="N79" s="334"/>
      <c r="O79" s="1624"/>
      <c r="P79" s="1624"/>
      <c r="AH79" s="1631">
        <v>0</v>
      </c>
    </row>
    <row s="1635" customFormat="1" customHeight="1" ht="0.75" hidden="1">
      <c r="A80" s="1780"/>
      <c r="B80" s="1780"/>
      <c r="C80" s="369" t="s">
        <v>1158</v>
      </c>
      <c r="D80" s="2462"/>
      <c r="E80" s="2204"/>
      <c r="F80" s="2383"/>
      <c r="G80" s="400"/>
      <c r="H80" s="1500"/>
      <c r="I80" s="651"/>
      <c r="J80" s="571"/>
      <c r="K80" s="1500"/>
      <c r="L80" s="214"/>
      <c r="M80" s="2170"/>
      <c r="N80" s="334"/>
      <c r="O80" s="1624"/>
      <c r="P80" s="1624"/>
      <c r="AH80" s="1631">
        <v>0</v>
      </c>
    </row>
    <row s="1635" customFormat="1" customHeight="1" ht="18.75" hidden="1">
      <c r="A81" s="1780" t="s">
        <v>276</v>
      </c>
      <c r="B81" s="1780" t="s">
        <v>277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Тариф на подключение (технологическое присоединение) к централизованным системам водоотведения</v>
      </c>
      <c r="H81" s="1862"/>
      <c r="I81" s="1739"/>
      <c r="J81" s="1773"/>
      <c r="K81" s="1865"/>
      <c r="L81" s="1862" t="s">
        <v>310</v>
      </c>
      <c r="M81" s="2170"/>
      <c r="N81" s="334"/>
      <c r="O81" s="1624"/>
      <c r="P81" s="1624"/>
      <c r="AH81" s="1631">
        <v>0</v>
      </c>
    </row>
    <row s="1635" customFormat="1" customHeight="1" ht="18.75" hidden="1">
      <c r="A82" s="1780"/>
      <c r="B82" s="1780"/>
      <c r="C82" s="369" t="s">
        <v>1152</v>
      </c>
      <c r="D82" s="2462"/>
      <c r="E82" s="2204"/>
      <c r="F82" s="2383"/>
      <c r="G82" s="2427"/>
      <c r="H82" s="1500"/>
      <c r="I82" s="651" t="s">
        <v>1153</v>
      </c>
      <c r="J82" s="571"/>
      <c r="K82" s="1500"/>
      <c r="L82" s="214"/>
      <c r="M82" s="2170"/>
      <c r="N82" s="334"/>
      <c r="O82" s="1624"/>
      <c r="P82" s="1624"/>
      <c r="AH82" s="1631">
        <v>0</v>
      </c>
    </row>
    <row s="1635" customFormat="1" customHeight="1" ht="1.05">
      <c r="A83" s="1780"/>
      <c r="B83" s="1780"/>
      <c r="C83" s="369" t="s">
        <v>1158</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1159</v>
      </c>
      <c r="N85" s="334"/>
      <c r="AH85" s="374">
        <v>34</v>
      </c>
    </row>
    <row customHeight="1" ht="19.95">
      <c r="A86" s="1780"/>
      <c r="B86" s="1780"/>
      <c r="D86" s="376"/>
      <c r="E86" s="147" t="s">
        <v>91</v>
      </c>
      <c r="F86" s="2460" t="s">
        <v>1160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1154</v>
      </c>
      <c r="D88" s="2462"/>
      <c r="E88" s="2204"/>
      <c r="F88" s="2383"/>
      <c r="G88" s="2427"/>
      <c r="H88" s="1500"/>
      <c r="I88" s="651" t="s">
        <v>1153</v>
      </c>
      <c r="J88" s="571"/>
      <c r="K88" s="1500"/>
      <c r="L88" s="214"/>
      <c r="M88" s="2170"/>
      <c r="N88" s="334"/>
      <c r="O88" s="1624"/>
      <c r="P88" s="1624"/>
      <c r="AH88" s="1631">
        <v>0</v>
      </c>
    </row>
    <row s="1635" customFormat="1" customHeight="1" ht="0.75" hidden="1">
      <c r="A89" s="1780"/>
      <c r="B89" s="1780"/>
      <c r="C89" s="369" t="s">
        <v>1161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1154</v>
      </c>
      <c r="D91" s="2462"/>
      <c r="E91" s="2204"/>
      <c r="F91" s="2383"/>
      <c r="G91" s="2427"/>
      <c r="H91" s="1500"/>
      <c r="I91" s="651" t="s">
        <v>1153</v>
      </c>
      <c r="J91" s="571"/>
      <c r="K91" s="1500"/>
      <c r="L91" s="214"/>
      <c r="M91" s="1861"/>
      <c r="N91" s="334"/>
      <c r="O91" s="1624"/>
      <c r="P91" s="1624"/>
      <c r="AH91" s="1631">
        <v>0</v>
      </c>
    </row>
    <row s="1635" customFormat="1" customHeight="1" ht="0.75" hidden="1">
      <c r="A92" s="1780"/>
      <c r="B92" s="1780"/>
      <c r="C92" s="369" t="s">
        <v>1161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1154</v>
      </c>
      <c r="D94" s="2462"/>
      <c r="E94" s="2204"/>
      <c r="F94" s="2383"/>
      <c r="G94" s="2427"/>
      <c r="H94" s="1500"/>
      <c r="I94" s="651" t="s">
        <v>1153</v>
      </c>
      <c r="J94" s="571"/>
      <c r="K94" s="1500"/>
      <c r="L94" s="214"/>
      <c r="M94" s="341"/>
      <c r="N94" s="334"/>
      <c r="O94" s="1624"/>
      <c r="P94" s="1624"/>
      <c r="AH94" s="1631">
        <v>0</v>
      </c>
    </row>
    <row s="1635" customFormat="1" customHeight="1" ht="0.75" hidden="1">
      <c r="A95" s="1780"/>
      <c r="B95" s="1780"/>
      <c r="C95" s="369" t="s">
        <v>1161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1154</v>
      </c>
      <c r="D97" s="2462"/>
      <c r="E97" s="2204"/>
      <c r="F97" s="2383"/>
      <c r="G97" s="2427"/>
      <c r="H97" s="1500"/>
      <c r="I97" s="651" t="s">
        <v>1153</v>
      </c>
      <c r="J97" s="571"/>
      <c r="K97" s="1500"/>
      <c r="L97" s="214"/>
      <c r="M97" s="341"/>
      <c r="N97" s="334"/>
      <c r="O97" s="1624"/>
      <c r="P97" s="1624"/>
      <c r="AH97" s="1631">
        <v>0</v>
      </c>
    </row>
    <row s="1635" customFormat="1" customHeight="1" ht="0.75" hidden="1">
      <c r="A98" s="1780"/>
      <c r="B98" s="1780"/>
      <c r="C98" s="369" t="s">
        <v>1161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1154</v>
      </c>
      <c r="D100" s="2462"/>
      <c r="E100" s="2204"/>
      <c r="F100" s="2383"/>
      <c r="G100" s="2427"/>
      <c r="H100" s="1500"/>
      <c r="I100" s="651" t="s">
        <v>1153</v>
      </c>
      <c r="J100" s="571"/>
      <c r="K100" s="1500"/>
      <c r="L100" s="214"/>
      <c r="M100" s="341"/>
      <c r="N100" s="334"/>
      <c r="O100" s="1624"/>
      <c r="P100" s="1624"/>
      <c r="AH100" s="1631">
        <v>0</v>
      </c>
    </row>
    <row s="1635" customFormat="1" customHeight="1" ht="0.75" hidden="1">
      <c r="A101" s="1780"/>
      <c r="B101" s="1780"/>
      <c r="C101" s="369" t="s">
        <v>1161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1154</v>
      </c>
      <c r="D103" s="2462"/>
      <c r="E103" s="2204"/>
      <c r="F103" s="2383"/>
      <c r="G103" s="2427"/>
      <c r="H103" s="1500"/>
      <c r="I103" s="651" t="s">
        <v>1153</v>
      </c>
      <c r="J103" s="571"/>
      <c r="K103" s="1500"/>
      <c r="L103" s="214"/>
      <c r="M103" s="341"/>
      <c r="N103" s="334"/>
      <c r="O103" s="1624"/>
      <c r="P103" s="1624"/>
      <c r="AH103" s="1631">
        <v>0</v>
      </c>
    </row>
    <row s="1635" customFormat="1" customHeight="1" ht="0.75" hidden="1">
      <c r="A104" s="1780"/>
      <c r="B104" s="1780"/>
      <c r="C104" s="369" t="s">
        <v>1161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1154</v>
      </c>
      <c r="D106" s="2462"/>
      <c r="E106" s="2204"/>
      <c r="F106" s="2383"/>
      <c r="G106" s="2427"/>
      <c r="H106" s="1500"/>
      <c r="I106" s="651" t="s">
        <v>1153</v>
      </c>
      <c r="J106" s="571"/>
      <c r="K106" s="1500"/>
      <c r="L106" s="214"/>
      <c r="M106" s="341"/>
      <c r="N106" s="334"/>
      <c r="O106" s="1624"/>
      <c r="P106" s="1624"/>
      <c r="AH106" s="1631">
        <v>0</v>
      </c>
    </row>
    <row s="1635" customFormat="1" customHeight="1" ht="0.75" hidden="1">
      <c r="A107" s="1780"/>
      <c r="B107" s="1780"/>
      <c r="C107" s="369" t="s">
        <v>1161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1154</v>
      </c>
      <c r="D109" s="2462"/>
      <c r="E109" s="2204"/>
      <c r="F109" s="2383"/>
      <c r="G109" s="2427"/>
      <c r="H109" s="1500"/>
      <c r="I109" s="651" t="s">
        <v>1153</v>
      </c>
      <c r="J109" s="571"/>
      <c r="K109" s="1500"/>
      <c r="L109" s="214"/>
      <c r="M109" s="341"/>
      <c r="N109" s="334"/>
      <c r="O109" s="1624"/>
      <c r="P109" s="1624"/>
      <c r="AH109" s="1631">
        <v>0</v>
      </c>
    </row>
    <row s="1635" customFormat="1" customHeight="1" ht="0.75" hidden="1">
      <c r="A110" s="1780"/>
      <c r="B110" s="1780"/>
      <c r="C110" s="369" t="s">
        <v>1161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1154</v>
      </c>
      <c r="D112" s="2462"/>
      <c r="E112" s="2204"/>
      <c r="F112" s="2383"/>
      <c r="G112" s="2427"/>
      <c r="H112" s="1500"/>
      <c r="I112" s="651" t="s">
        <v>1153</v>
      </c>
      <c r="J112" s="571"/>
      <c r="K112" s="1500"/>
      <c r="L112" s="214"/>
      <c r="M112" s="341"/>
      <c r="N112" s="334"/>
      <c r="O112" s="1624"/>
      <c r="P112" s="1624"/>
      <c r="AH112" s="1631">
        <v>0</v>
      </c>
    </row>
    <row s="1635" customFormat="1" customHeight="1" ht="0.75" hidden="1">
      <c r="A113" s="1780"/>
      <c r="B113" s="1780"/>
      <c r="C113" s="369" t="s">
        <v>1161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1154</v>
      </c>
      <c r="D115" s="2462"/>
      <c r="E115" s="2204"/>
      <c r="F115" s="2383"/>
      <c r="G115" s="2427"/>
      <c r="H115" s="1500"/>
      <c r="I115" s="651" t="s">
        <v>1153</v>
      </c>
      <c r="J115" s="571"/>
      <c r="K115" s="1500"/>
      <c r="L115" s="214"/>
      <c r="M115" s="341"/>
      <c r="N115" s="334"/>
      <c r="O115" s="1624"/>
      <c r="P115" s="1624"/>
      <c r="AH115" s="1631">
        <v>0</v>
      </c>
    </row>
    <row s="1635" customFormat="1" customHeight="1" ht="0.75" hidden="1">
      <c r="A116" s="1780"/>
      <c r="B116" s="1780"/>
      <c r="C116" s="369" t="s">
        <v>1161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1154</v>
      </c>
      <c r="D118" s="2462"/>
      <c r="E118" s="2204"/>
      <c r="F118" s="2383"/>
      <c r="G118" s="2427"/>
      <c r="H118" s="1500"/>
      <c r="I118" s="651" t="s">
        <v>1153</v>
      </c>
      <c r="J118" s="571"/>
      <c r="K118" s="1500"/>
      <c r="L118" s="214"/>
      <c r="M118" s="341"/>
      <c r="N118" s="334"/>
      <c r="O118" s="1624"/>
      <c r="P118" s="1624"/>
      <c r="AH118" s="1631">
        <v>0</v>
      </c>
    </row>
    <row s="1635" customFormat="1" customHeight="1" ht="0.75" hidden="1">
      <c r="A119" s="1780"/>
      <c r="B119" s="1780"/>
      <c r="C119" s="369" t="s">
        <v>1161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1154</v>
      </c>
      <c r="D121" s="2462"/>
      <c r="E121" s="2204"/>
      <c r="F121" s="2383"/>
      <c r="G121" s="2427"/>
      <c r="H121" s="1500"/>
      <c r="I121" s="651" t="s">
        <v>1153</v>
      </c>
      <c r="J121" s="571"/>
      <c r="K121" s="1500"/>
      <c r="L121" s="214"/>
      <c r="M121" s="341"/>
      <c r="N121" s="334"/>
      <c r="O121" s="1624"/>
      <c r="P121" s="1624"/>
      <c r="AH121" s="1631">
        <v>0</v>
      </c>
    </row>
    <row s="1635" customFormat="1" customHeight="1" ht="0.75" hidden="1">
      <c r="A122" s="1780"/>
      <c r="B122" s="1780"/>
      <c r="C122" s="369" t="s">
        <v>1161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1154</v>
      </c>
      <c r="D124" s="2462"/>
      <c r="E124" s="2204"/>
      <c r="F124" s="2383"/>
      <c r="G124" s="2427"/>
      <c r="H124" s="1500"/>
      <c r="I124" s="651" t="s">
        <v>1153</v>
      </c>
      <c r="J124" s="571"/>
      <c r="K124" s="1500"/>
      <c r="L124" s="214"/>
      <c r="M124" s="341"/>
      <c r="N124" s="334"/>
      <c r="O124" s="1624"/>
      <c r="P124" s="1624"/>
      <c r="AH124" s="1631">
        <v>0</v>
      </c>
    </row>
    <row s="1635" customFormat="1" customHeight="1" ht="0.75" hidden="1">
      <c r="A125" s="1780"/>
      <c r="B125" s="1780"/>
      <c r="C125" s="369" t="s">
        <v>1161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1154</v>
      </c>
      <c r="D127" s="2462"/>
      <c r="E127" s="2204"/>
      <c r="F127" s="2383"/>
      <c r="G127" s="2427"/>
      <c r="H127" s="1500"/>
      <c r="I127" s="651" t="s">
        <v>1153</v>
      </c>
      <c r="J127" s="571"/>
      <c r="K127" s="1500"/>
      <c r="L127" s="214"/>
      <c r="M127" s="341"/>
      <c r="N127" s="334"/>
      <c r="O127" s="1624"/>
      <c r="P127" s="1624"/>
      <c r="AH127" s="1631">
        <v>0</v>
      </c>
    </row>
    <row s="1635" customFormat="1" customHeight="1" ht="0.75" hidden="1">
      <c r="A128" s="1780"/>
      <c r="B128" s="1780"/>
      <c r="C128" s="369" t="s">
        <v>1161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1154</v>
      </c>
      <c r="D130" s="2462"/>
      <c r="E130" s="2204"/>
      <c r="F130" s="2383"/>
      <c r="G130" s="2427"/>
      <c r="H130" s="1500"/>
      <c r="I130" s="651" t="s">
        <v>1153</v>
      </c>
      <c r="J130" s="571"/>
      <c r="K130" s="1500"/>
      <c r="L130" s="214"/>
      <c r="M130" s="341"/>
      <c r="N130" s="334"/>
      <c r="O130" s="1624"/>
      <c r="P130" s="1624"/>
      <c r="AH130" s="1631">
        <v>0</v>
      </c>
    </row>
    <row s="1635" customFormat="1" customHeight="1" ht="0.75" hidden="1">
      <c r="A131" s="1780"/>
      <c r="B131" s="1780"/>
      <c r="C131" s="369" t="s">
        <v>1161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1154</v>
      </c>
      <c r="D133" s="2462"/>
      <c r="E133" s="2204"/>
      <c r="F133" s="2383"/>
      <c r="G133" s="2427"/>
      <c r="H133" s="1500"/>
      <c r="I133" s="651" t="s">
        <v>1153</v>
      </c>
      <c r="J133" s="571"/>
      <c r="K133" s="1500"/>
      <c r="L133" s="214"/>
      <c r="M133" s="341"/>
      <c r="N133" s="334"/>
      <c r="O133" s="1624"/>
      <c r="P133" s="1624"/>
      <c r="AH133" s="1631">
        <v>0</v>
      </c>
    </row>
    <row s="1635" customFormat="1" customHeight="1" ht="0.75" hidden="1">
      <c r="A134" s="1780"/>
      <c r="B134" s="1780"/>
      <c r="C134" s="369" t="s">
        <v>1161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1154</v>
      </c>
      <c r="D136" s="2462"/>
      <c r="E136" s="2204"/>
      <c r="F136" s="2383"/>
      <c r="G136" s="2427"/>
      <c r="H136" s="1500"/>
      <c r="I136" s="651" t="s">
        <v>1153</v>
      </c>
      <c r="J136" s="571"/>
      <c r="K136" s="1500"/>
      <c r="L136" s="214"/>
      <c r="M136" s="341"/>
      <c r="N136" s="334"/>
      <c r="O136" s="1624"/>
      <c r="P136" s="1624"/>
      <c r="AH136" s="1631">
        <v>0</v>
      </c>
    </row>
    <row s="1635" customFormat="1" customHeight="1" ht="0.75" hidden="1">
      <c r="A137" s="1780"/>
      <c r="B137" s="1780"/>
      <c r="C137" s="369" t="s">
        <v>1161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1154</v>
      </c>
      <c r="D139" s="2462"/>
      <c r="E139" s="2204"/>
      <c r="F139" s="2383"/>
      <c r="G139" s="2427"/>
      <c r="H139" s="1500"/>
      <c r="I139" s="651" t="s">
        <v>1153</v>
      </c>
      <c r="J139" s="571"/>
      <c r="K139" s="1500"/>
      <c r="L139" s="214"/>
      <c r="M139" s="341"/>
      <c r="N139" s="334"/>
      <c r="O139" s="1624"/>
      <c r="P139" s="1624"/>
      <c r="AH139" s="1631">
        <v>0</v>
      </c>
    </row>
    <row s="1635" customFormat="1" customHeight="1" ht="0.75" hidden="1">
      <c r="A140" s="1780"/>
      <c r="B140" s="1780"/>
      <c r="C140" s="369" t="s">
        <v>1161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1154</v>
      </c>
      <c r="D142" s="2462"/>
      <c r="E142" s="2204"/>
      <c r="F142" s="2383"/>
      <c r="G142" s="2427"/>
      <c r="H142" s="1500"/>
      <c r="I142" s="651" t="s">
        <v>1153</v>
      </c>
      <c r="J142" s="571"/>
      <c r="K142" s="1500"/>
      <c r="L142" s="214"/>
      <c r="M142" s="341"/>
      <c r="N142" s="334"/>
      <c r="O142" s="1624"/>
      <c r="P142" s="1624"/>
      <c r="AH142" s="1631">
        <v>0</v>
      </c>
    </row>
    <row s="1635" customFormat="1" customHeight="1" ht="0.75" hidden="1">
      <c r="A143" s="1780"/>
      <c r="B143" s="1780"/>
      <c r="C143" s="369" t="s">
        <v>1161</v>
      </c>
      <c r="D143" s="2462"/>
      <c r="E143" s="2204"/>
      <c r="F143" s="2383"/>
      <c r="G143" s="400"/>
      <c r="H143" s="1500"/>
      <c r="I143" s="651"/>
      <c r="J143" s="571"/>
      <c r="K143" s="1500"/>
      <c r="L143" s="214"/>
      <c r="M143" s="341"/>
      <c r="N143" s="334"/>
      <c r="O143" s="1624"/>
      <c r="P143" s="1624"/>
      <c r="AH143" s="1631">
        <v>0</v>
      </c>
    </row>
    <row s="1635" customFormat="1" customHeight="1" ht="18.75" hidden="1">
      <c r="A144" s="1780" t="s">
        <v>276</v>
      </c>
      <c r="B144" s="1780" t="s">
        <v>277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Тариф на подключение (технологическое присоединение) к централизованным системам водоотведения</v>
      </c>
      <c r="H144" s="1862"/>
      <c r="I144" s="1739"/>
      <c r="J144" s="1773"/>
      <c r="K144" s="1778"/>
      <c r="L144" s="1862" t="s">
        <v>310</v>
      </c>
      <c r="M144" s="341"/>
      <c r="N144" s="334"/>
      <c r="O144" s="1624"/>
      <c r="P144" s="1624"/>
      <c r="AH144" s="1631">
        <v>0</v>
      </c>
    </row>
    <row s="1635" customFormat="1" customHeight="1" ht="18.75" hidden="1">
      <c r="A145" s="1780"/>
      <c r="B145" s="1780"/>
      <c r="C145" s="369" t="s">
        <v>1154</v>
      </c>
      <c r="D145" s="2462"/>
      <c r="E145" s="2204"/>
      <c r="F145" s="2383"/>
      <c r="G145" s="2427"/>
      <c r="H145" s="1500"/>
      <c r="I145" s="651" t="s">
        <v>1153</v>
      </c>
      <c r="J145" s="571"/>
      <c r="K145" s="1500"/>
      <c r="L145" s="214"/>
      <c r="M145" s="341"/>
      <c r="N145" s="334"/>
      <c r="O145" s="1624"/>
      <c r="P145" s="1624"/>
      <c r="AH145" s="1631">
        <v>0</v>
      </c>
    </row>
    <row s="1635" customFormat="1" customHeight="1" ht="1.05">
      <c r="A146" s="1780"/>
      <c r="B146" s="1780"/>
      <c r="C146" s="369" t="s">
        <v>1161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1154</v>
      </c>
      <c r="D149" s="2462"/>
      <c r="E149" s="2204"/>
      <c r="F149" s="2383"/>
      <c r="G149" s="2427"/>
      <c r="H149" s="1500"/>
      <c r="I149" s="651" t="s">
        <v>1153</v>
      </c>
      <c r="J149" s="571"/>
      <c r="K149" s="1500"/>
      <c r="L149" s="214"/>
      <c r="M149" s="2170"/>
      <c r="N149" s="334"/>
      <c r="O149" s="1624"/>
      <c r="P149" s="1624"/>
      <c r="AH149" s="1631">
        <v>0</v>
      </c>
    </row>
    <row s="1635" customFormat="1" customHeight="1" ht="0.75" hidden="1">
      <c r="A150" s="1780"/>
      <c r="B150" s="1780"/>
      <c r="C150" s="369" t="s">
        <v>1161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1154</v>
      </c>
      <c r="D152" s="2462"/>
      <c r="E152" s="2204"/>
      <c r="F152" s="2383"/>
      <c r="G152" s="2427"/>
      <c r="H152" s="1500"/>
      <c r="I152" s="651" t="s">
        <v>1153</v>
      </c>
      <c r="J152" s="571"/>
      <c r="K152" s="1500"/>
      <c r="L152" s="214"/>
      <c r="M152" s="1861"/>
      <c r="N152" s="334"/>
      <c r="O152" s="1624"/>
      <c r="P152" s="1624"/>
      <c r="AH152" s="1631">
        <v>0</v>
      </c>
    </row>
    <row s="1635" customFormat="1" customHeight="1" ht="0.75" hidden="1">
      <c r="A153" s="1780"/>
      <c r="B153" s="1780"/>
      <c r="C153" s="369" t="s">
        <v>1161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1154</v>
      </c>
      <c r="D155" s="2462"/>
      <c r="E155" s="2204"/>
      <c r="F155" s="2383"/>
      <c r="G155" s="2427"/>
      <c r="H155" s="1500"/>
      <c r="I155" s="651" t="s">
        <v>1153</v>
      </c>
      <c r="J155" s="571"/>
      <c r="K155" s="1500"/>
      <c r="L155" s="214"/>
      <c r="M155" s="341"/>
      <c r="N155" s="334"/>
      <c r="O155" s="1624"/>
      <c r="P155" s="1624"/>
      <c r="AH155" s="1631">
        <v>0</v>
      </c>
    </row>
    <row s="1635" customFormat="1" customHeight="1" ht="0.75" hidden="1">
      <c r="A156" s="1780"/>
      <c r="B156" s="1780"/>
      <c r="C156" s="369" t="s">
        <v>1161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1154</v>
      </c>
      <c r="D158" s="2462"/>
      <c r="E158" s="2204"/>
      <c r="F158" s="2383"/>
      <c r="G158" s="2427"/>
      <c r="H158" s="1500"/>
      <c r="I158" s="651" t="s">
        <v>1153</v>
      </c>
      <c r="J158" s="571"/>
      <c r="K158" s="1500"/>
      <c r="L158" s="214"/>
      <c r="M158" s="341"/>
      <c r="N158" s="334"/>
      <c r="O158" s="1624"/>
      <c r="P158" s="1624"/>
      <c r="AH158" s="1631">
        <v>0</v>
      </c>
    </row>
    <row s="1635" customFormat="1" customHeight="1" ht="0.75" hidden="1">
      <c r="A159" s="1780"/>
      <c r="B159" s="1780"/>
      <c r="C159" s="369" t="s">
        <v>1161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1154</v>
      </c>
      <c r="D161" s="2462"/>
      <c r="E161" s="2204"/>
      <c r="F161" s="2383"/>
      <c r="G161" s="2427"/>
      <c r="H161" s="1500"/>
      <c r="I161" s="651" t="s">
        <v>1153</v>
      </c>
      <c r="J161" s="571"/>
      <c r="K161" s="1500"/>
      <c r="L161" s="214"/>
      <c r="M161" s="341"/>
      <c r="N161" s="334"/>
      <c r="O161" s="1624"/>
      <c r="P161" s="1624"/>
      <c r="AH161" s="1631">
        <v>0</v>
      </c>
    </row>
    <row s="1635" customFormat="1" customHeight="1" ht="0.75" hidden="1">
      <c r="A162" s="1780"/>
      <c r="B162" s="1780"/>
      <c r="C162" s="369" t="s">
        <v>1161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1154</v>
      </c>
      <c r="D164" s="2462"/>
      <c r="E164" s="2204"/>
      <c r="F164" s="2383"/>
      <c r="G164" s="2427"/>
      <c r="H164" s="1500"/>
      <c r="I164" s="651" t="s">
        <v>1153</v>
      </c>
      <c r="J164" s="571"/>
      <c r="K164" s="1500"/>
      <c r="L164" s="214"/>
      <c r="M164" s="341"/>
      <c r="N164" s="334"/>
      <c r="O164" s="1624"/>
      <c r="P164" s="1624"/>
      <c r="AH164" s="1631">
        <v>0</v>
      </c>
    </row>
    <row s="1635" customFormat="1" customHeight="1" ht="0.75" hidden="1">
      <c r="A165" s="1780"/>
      <c r="B165" s="1780"/>
      <c r="C165" s="369" t="s">
        <v>1161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1154</v>
      </c>
      <c r="D167" s="2462"/>
      <c r="E167" s="2204"/>
      <c r="F167" s="2383"/>
      <c r="G167" s="2427"/>
      <c r="H167" s="1500"/>
      <c r="I167" s="651" t="s">
        <v>1153</v>
      </c>
      <c r="J167" s="571"/>
      <c r="K167" s="1500"/>
      <c r="L167" s="214"/>
      <c r="M167" s="341"/>
      <c r="N167" s="334"/>
      <c r="O167" s="1624"/>
      <c r="P167" s="1624"/>
      <c r="AH167" s="1631">
        <v>0</v>
      </c>
    </row>
    <row s="1635" customFormat="1" customHeight="1" ht="0.75" hidden="1">
      <c r="A168" s="1780"/>
      <c r="B168" s="1780"/>
      <c r="C168" s="369" t="s">
        <v>1161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1154</v>
      </c>
      <c r="D170" s="2462"/>
      <c r="E170" s="2204"/>
      <c r="F170" s="2383"/>
      <c r="G170" s="2427"/>
      <c r="H170" s="1500"/>
      <c r="I170" s="651" t="s">
        <v>1153</v>
      </c>
      <c r="J170" s="571"/>
      <c r="K170" s="1500"/>
      <c r="L170" s="214"/>
      <c r="M170" s="341"/>
      <c r="N170" s="334"/>
      <c r="O170" s="1624"/>
      <c r="P170" s="1624"/>
      <c r="AH170" s="1631">
        <v>0</v>
      </c>
    </row>
    <row s="1635" customFormat="1" customHeight="1" ht="0.75" hidden="1">
      <c r="A171" s="1780"/>
      <c r="B171" s="1780"/>
      <c r="C171" s="369" t="s">
        <v>1161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1154</v>
      </c>
      <c r="D173" s="2462"/>
      <c r="E173" s="2204"/>
      <c r="F173" s="2383"/>
      <c r="G173" s="2427"/>
      <c r="H173" s="1500"/>
      <c r="I173" s="651" t="s">
        <v>1153</v>
      </c>
      <c r="J173" s="571"/>
      <c r="K173" s="1500"/>
      <c r="L173" s="214"/>
      <c r="M173" s="341"/>
      <c r="N173" s="334"/>
      <c r="O173" s="1624"/>
      <c r="P173" s="1624"/>
      <c r="AH173" s="1631">
        <v>0</v>
      </c>
    </row>
    <row s="1635" customFormat="1" customHeight="1" ht="0.75" hidden="1">
      <c r="A174" s="1780"/>
      <c r="B174" s="1780"/>
      <c r="C174" s="369" t="s">
        <v>1161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1154</v>
      </c>
      <c r="D176" s="2462"/>
      <c r="E176" s="2204"/>
      <c r="F176" s="2383"/>
      <c r="G176" s="2427"/>
      <c r="H176" s="1500"/>
      <c r="I176" s="651" t="s">
        <v>1153</v>
      </c>
      <c r="J176" s="571"/>
      <c r="K176" s="1500"/>
      <c r="L176" s="214"/>
      <c r="M176" s="341"/>
      <c r="N176" s="334"/>
      <c r="O176" s="1624"/>
      <c r="P176" s="1624"/>
      <c r="AH176" s="1631">
        <v>0</v>
      </c>
    </row>
    <row s="1635" customFormat="1" customHeight="1" ht="0.75" hidden="1">
      <c r="A177" s="1780"/>
      <c r="B177" s="1780"/>
      <c r="C177" s="369" t="s">
        <v>1161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1154</v>
      </c>
      <c r="D179" s="2462"/>
      <c r="E179" s="2204"/>
      <c r="F179" s="2383"/>
      <c r="G179" s="2427"/>
      <c r="H179" s="1500"/>
      <c r="I179" s="651" t="s">
        <v>1153</v>
      </c>
      <c r="J179" s="571"/>
      <c r="K179" s="1500"/>
      <c r="L179" s="214"/>
      <c r="M179" s="341"/>
      <c r="N179" s="334"/>
      <c r="O179" s="1624"/>
      <c r="P179" s="1624"/>
      <c r="AH179" s="1631">
        <v>0</v>
      </c>
    </row>
    <row s="1635" customFormat="1" customHeight="1" ht="0.75" hidden="1">
      <c r="A180" s="1780"/>
      <c r="B180" s="1780"/>
      <c r="C180" s="369" t="s">
        <v>1161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1154</v>
      </c>
      <c r="D182" s="2462"/>
      <c r="E182" s="2204"/>
      <c r="F182" s="2383"/>
      <c r="G182" s="2427"/>
      <c r="H182" s="1500"/>
      <c r="I182" s="651" t="s">
        <v>1153</v>
      </c>
      <c r="J182" s="571"/>
      <c r="K182" s="1500"/>
      <c r="L182" s="214"/>
      <c r="M182" s="341"/>
      <c r="N182" s="334"/>
      <c r="O182" s="1624"/>
      <c r="P182" s="1624"/>
      <c r="AH182" s="1631">
        <v>0</v>
      </c>
    </row>
    <row s="1635" customFormat="1" customHeight="1" ht="0.75" hidden="1">
      <c r="A183" s="1780"/>
      <c r="B183" s="1780"/>
      <c r="C183" s="369" t="s">
        <v>1161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1154</v>
      </c>
      <c r="D185" s="2462"/>
      <c r="E185" s="2204"/>
      <c r="F185" s="2383"/>
      <c r="G185" s="2427"/>
      <c r="H185" s="1500"/>
      <c r="I185" s="651" t="s">
        <v>1153</v>
      </c>
      <c r="J185" s="571"/>
      <c r="K185" s="1500"/>
      <c r="L185" s="214"/>
      <c r="M185" s="341"/>
      <c r="N185" s="334"/>
      <c r="O185" s="1624"/>
      <c r="P185" s="1624"/>
      <c r="AH185" s="1631">
        <v>0</v>
      </c>
    </row>
    <row s="1635" customFormat="1" customHeight="1" ht="0.75" hidden="1">
      <c r="A186" s="1780"/>
      <c r="B186" s="1780"/>
      <c r="C186" s="369" t="s">
        <v>1161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1154</v>
      </c>
      <c r="D188" s="2462"/>
      <c r="E188" s="2204"/>
      <c r="F188" s="2383"/>
      <c r="G188" s="2427"/>
      <c r="H188" s="1500"/>
      <c r="I188" s="651" t="s">
        <v>1153</v>
      </c>
      <c r="J188" s="571"/>
      <c r="K188" s="1500"/>
      <c r="L188" s="214"/>
      <c r="M188" s="341"/>
      <c r="N188" s="334"/>
      <c r="O188" s="1624"/>
      <c r="P188" s="1624"/>
      <c r="AH188" s="1631">
        <v>0</v>
      </c>
    </row>
    <row s="1635" customFormat="1" customHeight="1" ht="0.75" hidden="1">
      <c r="A189" s="1780"/>
      <c r="B189" s="1780"/>
      <c r="C189" s="369" t="s">
        <v>1161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1154</v>
      </c>
      <c r="D191" s="2462"/>
      <c r="E191" s="2204"/>
      <c r="F191" s="2383"/>
      <c r="G191" s="2427"/>
      <c r="H191" s="1500"/>
      <c r="I191" s="651" t="s">
        <v>1153</v>
      </c>
      <c r="J191" s="571"/>
      <c r="K191" s="1500"/>
      <c r="L191" s="214"/>
      <c r="M191" s="341"/>
      <c r="N191" s="334"/>
      <c r="O191" s="1624"/>
      <c r="P191" s="1624"/>
      <c r="AH191" s="1631">
        <v>0</v>
      </c>
    </row>
    <row s="1635" customFormat="1" customHeight="1" ht="0.75" hidden="1">
      <c r="A192" s="1780"/>
      <c r="B192" s="1780"/>
      <c r="C192" s="369" t="s">
        <v>1161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1154</v>
      </c>
      <c r="D194" s="2462"/>
      <c r="E194" s="2204"/>
      <c r="F194" s="2383"/>
      <c r="G194" s="2427"/>
      <c r="H194" s="1500"/>
      <c r="I194" s="651" t="s">
        <v>1153</v>
      </c>
      <c r="J194" s="571"/>
      <c r="K194" s="1500"/>
      <c r="L194" s="214"/>
      <c r="M194" s="341"/>
      <c r="N194" s="334"/>
      <c r="O194" s="1624"/>
      <c r="P194" s="1624"/>
      <c r="AH194" s="1631">
        <v>0</v>
      </c>
    </row>
    <row s="1635" customFormat="1" customHeight="1" ht="0.75" hidden="1">
      <c r="A195" s="1780"/>
      <c r="B195" s="1780"/>
      <c r="C195" s="369" t="s">
        <v>1161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1154</v>
      </c>
      <c r="D197" s="2462"/>
      <c r="E197" s="2204"/>
      <c r="F197" s="2383"/>
      <c r="G197" s="2427"/>
      <c r="H197" s="1500"/>
      <c r="I197" s="651" t="s">
        <v>1153</v>
      </c>
      <c r="J197" s="571"/>
      <c r="K197" s="1500"/>
      <c r="L197" s="214"/>
      <c r="M197" s="341"/>
      <c r="N197" s="334"/>
      <c r="O197" s="1624"/>
      <c r="P197" s="1624"/>
      <c r="AH197" s="1631">
        <v>0</v>
      </c>
    </row>
    <row s="1635" customFormat="1" customHeight="1" ht="0.75" hidden="1">
      <c r="A198" s="1780"/>
      <c r="B198" s="1780"/>
      <c r="C198" s="369" t="s">
        <v>1161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1154</v>
      </c>
      <c r="D200" s="2462"/>
      <c r="E200" s="2204"/>
      <c r="F200" s="2383"/>
      <c r="G200" s="2427"/>
      <c r="H200" s="1500"/>
      <c r="I200" s="651" t="s">
        <v>1153</v>
      </c>
      <c r="J200" s="571"/>
      <c r="K200" s="1500"/>
      <c r="L200" s="214"/>
      <c r="M200" s="341"/>
      <c r="N200" s="334"/>
      <c r="O200" s="1624"/>
      <c r="P200" s="1624"/>
      <c r="AH200" s="1631">
        <v>0</v>
      </c>
    </row>
    <row s="1635" customFormat="1" customHeight="1" ht="0.75" hidden="1">
      <c r="A201" s="1780"/>
      <c r="B201" s="1780"/>
      <c r="C201" s="369" t="s">
        <v>1161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1154</v>
      </c>
      <c r="D203" s="2462"/>
      <c r="E203" s="2204"/>
      <c r="F203" s="2383"/>
      <c r="G203" s="2427"/>
      <c r="H203" s="1500"/>
      <c r="I203" s="651" t="s">
        <v>1153</v>
      </c>
      <c r="J203" s="571"/>
      <c r="K203" s="1500"/>
      <c r="L203" s="214"/>
      <c r="M203" s="341"/>
      <c r="N203" s="334"/>
      <c r="O203" s="1624"/>
      <c r="P203" s="1624"/>
      <c r="AH203" s="1631">
        <v>0</v>
      </c>
    </row>
    <row s="1635" customFormat="1" customHeight="1" ht="0.75" hidden="1">
      <c r="A204" s="1780"/>
      <c r="B204" s="1780"/>
      <c r="C204" s="369" t="s">
        <v>1161</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Тариф на подключение (технологическое присоединение) к централизованным системам водоотведения</v>
      </c>
      <c r="H205" s="1862"/>
      <c r="I205" s="1739"/>
      <c r="J205" s="1773"/>
      <c r="K205" s="1778"/>
      <c r="L205" s="1862" t="s">
        <v>310</v>
      </c>
      <c r="M205" s="341"/>
      <c r="N205" s="334"/>
      <c r="O205" s="1624"/>
      <c r="P205" s="1624"/>
      <c r="AH205" s="1631">
        <v>0</v>
      </c>
    </row>
    <row s="1635" customFormat="1" customHeight="1" ht="18.75" hidden="1">
      <c r="A206" s="1780"/>
      <c r="B206" s="1780"/>
      <c r="C206" s="369" t="s">
        <v>1154</v>
      </c>
      <c r="D206" s="2462"/>
      <c r="E206" s="2204"/>
      <c r="F206" s="2383"/>
      <c r="G206" s="2427"/>
      <c r="H206" s="1500"/>
      <c r="I206" s="651" t="s">
        <v>1153</v>
      </c>
      <c r="J206" s="571"/>
      <c r="K206" s="1500"/>
      <c r="L206" s="214"/>
      <c r="M206" s="341"/>
      <c r="N206" s="334"/>
      <c r="O206" s="1624"/>
      <c r="P206" s="1624"/>
      <c r="AH206" s="1631">
        <v>0</v>
      </c>
    </row>
    <row s="1635" customFormat="1" customHeight="1" ht="1.05">
      <c r="A207" s="1780"/>
      <c r="B207" s="1780"/>
      <c r="C207" s="369" t="s">
        <v>1161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1154</v>
      </c>
      <c r="D210" s="2462"/>
      <c r="E210" s="2204"/>
      <c r="F210" s="2383"/>
      <c r="G210" s="2427"/>
      <c r="H210" s="1500"/>
      <c r="I210" s="651" t="s">
        <v>1153</v>
      </c>
      <c r="J210" s="571"/>
      <c r="K210" s="1500"/>
      <c r="L210" s="214"/>
      <c r="M210" s="2170"/>
      <c r="N210" s="334"/>
      <c r="O210" s="1624"/>
      <c r="P210" s="1624"/>
      <c r="AH210" s="1631">
        <v>0</v>
      </c>
    </row>
    <row s="1635" customFormat="1" customHeight="1" ht="0.75" hidden="1">
      <c r="A211" s="1780"/>
      <c r="B211" s="1780"/>
      <c r="C211" s="369" t="s">
        <v>1161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1154</v>
      </c>
      <c r="D213" s="2462"/>
      <c r="E213" s="2204"/>
      <c r="F213" s="2383"/>
      <c r="G213" s="2427"/>
      <c r="H213" s="1500"/>
      <c r="I213" s="651" t="s">
        <v>1153</v>
      </c>
      <c r="J213" s="571"/>
      <c r="K213" s="1500"/>
      <c r="L213" s="214"/>
      <c r="M213" s="1861"/>
      <c r="N213" s="334"/>
      <c r="O213" s="1624"/>
      <c r="P213" s="1624"/>
      <c r="AH213" s="1631">
        <v>0</v>
      </c>
    </row>
    <row s="1635" customFormat="1" customHeight="1" ht="0.75" hidden="1">
      <c r="A214" s="1780"/>
      <c r="B214" s="1780"/>
      <c r="C214" s="369" t="s">
        <v>1161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1154</v>
      </c>
      <c r="D216" s="2462"/>
      <c r="E216" s="2204"/>
      <c r="F216" s="2383"/>
      <c r="G216" s="2427"/>
      <c r="H216" s="1500"/>
      <c r="I216" s="651" t="s">
        <v>1153</v>
      </c>
      <c r="J216" s="571"/>
      <c r="K216" s="1500"/>
      <c r="L216" s="214"/>
      <c r="M216" s="341"/>
      <c r="N216" s="334"/>
      <c r="O216" s="1624"/>
      <c r="P216" s="1624"/>
      <c r="AH216" s="1631">
        <v>0</v>
      </c>
    </row>
    <row s="1635" customFormat="1" customHeight="1" ht="0.75" hidden="1">
      <c r="A217" s="1780"/>
      <c r="B217" s="1780"/>
      <c r="C217" s="369" t="s">
        <v>1161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1154</v>
      </c>
      <c r="D219" s="2462"/>
      <c r="E219" s="2204"/>
      <c r="F219" s="2383"/>
      <c r="G219" s="2427"/>
      <c r="H219" s="1500"/>
      <c r="I219" s="651" t="s">
        <v>1153</v>
      </c>
      <c r="J219" s="571"/>
      <c r="K219" s="1500"/>
      <c r="L219" s="214"/>
      <c r="M219" s="341"/>
      <c r="N219" s="334"/>
      <c r="O219" s="1624"/>
      <c r="P219" s="1624"/>
      <c r="AH219" s="1631">
        <v>0</v>
      </c>
    </row>
    <row s="1635" customFormat="1" customHeight="1" ht="0.75" hidden="1">
      <c r="A220" s="1780"/>
      <c r="B220" s="1780"/>
      <c r="C220" s="369" t="s">
        <v>1161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1154</v>
      </c>
      <c r="D222" s="2462"/>
      <c r="E222" s="2204"/>
      <c r="F222" s="2383"/>
      <c r="G222" s="2427"/>
      <c r="H222" s="1500"/>
      <c r="I222" s="651" t="s">
        <v>1153</v>
      </c>
      <c r="J222" s="571"/>
      <c r="K222" s="1500"/>
      <c r="L222" s="214"/>
      <c r="M222" s="341"/>
      <c r="N222" s="334"/>
      <c r="O222" s="1624"/>
      <c r="P222" s="1624"/>
      <c r="AH222" s="1631">
        <v>0</v>
      </c>
    </row>
    <row s="1635" customFormat="1" customHeight="1" ht="0.75" hidden="1">
      <c r="A223" s="1780"/>
      <c r="B223" s="1780"/>
      <c r="C223" s="369" t="s">
        <v>1161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1154</v>
      </c>
      <c r="D225" s="2462"/>
      <c r="E225" s="2204"/>
      <c r="F225" s="2383"/>
      <c r="G225" s="2427"/>
      <c r="H225" s="1500"/>
      <c r="I225" s="651" t="s">
        <v>1153</v>
      </c>
      <c r="J225" s="571"/>
      <c r="K225" s="1500"/>
      <c r="L225" s="214"/>
      <c r="M225" s="341"/>
      <c r="N225" s="334"/>
      <c r="O225" s="1624"/>
      <c r="P225" s="1624"/>
      <c r="AH225" s="1631">
        <v>0</v>
      </c>
    </row>
    <row s="1635" customFormat="1" customHeight="1" ht="0.75" hidden="1">
      <c r="A226" s="1780"/>
      <c r="B226" s="1780"/>
      <c r="C226" s="369" t="s">
        <v>1161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1154</v>
      </c>
      <c r="D228" s="2462"/>
      <c r="E228" s="2204"/>
      <c r="F228" s="2383"/>
      <c r="G228" s="2427"/>
      <c r="H228" s="1500"/>
      <c r="I228" s="651" t="s">
        <v>1153</v>
      </c>
      <c r="J228" s="571"/>
      <c r="K228" s="1500"/>
      <c r="L228" s="214"/>
      <c r="M228" s="341"/>
      <c r="N228" s="334"/>
      <c r="O228" s="1624"/>
      <c r="P228" s="1624"/>
      <c r="AH228" s="1631">
        <v>0</v>
      </c>
    </row>
    <row s="1635" customFormat="1" customHeight="1" ht="0.75" hidden="1">
      <c r="A229" s="1780"/>
      <c r="B229" s="1780"/>
      <c r="C229" s="369" t="s">
        <v>1161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1154</v>
      </c>
      <c r="D231" s="2462"/>
      <c r="E231" s="2204"/>
      <c r="F231" s="2383"/>
      <c r="G231" s="2427"/>
      <c r="H231" s="1500"/>
      <c r="I231" s="651" t="s">
        <v>1153</v>
      </c>
      <c r="J231" s="571"/>
      <c r="K231" s="1500"/>
      <c r="L231" s="214"/>
      <c r="M231" s="341"/>
      <c r="N231" s="334"/>
      <c r="O231" s="1624"/>
      <c r="P231" s="1624"/>
      <c r="AH231" s="1631">
        <v>0</v>
      </c>
    </row>
    <row s="1635" customFormat="1" customHeight="1" ht="0.75" hidden="1">
      <c r="A232" s="1780"/>
      <c r="B232" s="1780"/>
      <c r="C232" s="369" t="s">
        <v>1161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1154</v>
      </c>
      <c r="D234" s="2462"/>
      <c r="E234" s="2204"/>
      <c r="F234" s="2383"/>
      <c r="G234" s="2427"/>
      <c r="H234" s="1500"/>
      <c r="I234" s="651" t="s">
        <v>1153</v>
      </c>
      <c r="J234" s="571"/>
      <c r="K234" s="1500"/>
      <c r="L234" s="214"/>
      <c r="M234" s="341"/>
      <c r="N234" s="334"/>
      <c r="O234" s="1624"/>
      <c r="P234" s="1624"/>
      <c r="AH234" s="1631">
        <v>0</v>
      </c>
    </row>
    <row s="1635" customFormat="1" customHeight="1" ht="0.75" hidden="1">
      <c r="A235" s="1780"/>
      <c r="B235" s="1780"/>
      <c r="C235" s="369" t="s">
        <v>1161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1154</v>
      </c>
      <c r="D237" s="2462"/>
      <c r="E237" s="2204"/>
      <c r="F237" s="2383"/>
      <c r="G237" s="2427"/>
      <c r="H237" s="1500"/>
      <c r="I237" s="651" t="s">
        <v>1153</v>
      </c>
      <c r="J237" s="571"/>
      <c r="K237" s="1500"/>
      <c r="L237" s="214"/>
      <c r="M237" s="341"/>
      <c r="N237" s="334"/>
      <c r="O237" s="1624"/>
      <c r="P237" s="1624"/>
      <c r="AH237" s="1631">
        <v>0</v>
      </c>
    </row>
    <row s="1635" customFormat="1" customHeight="1" ht="0.75" hidden="1">
      <c r="A238" s="1780"/>
      <c r="B238" s="1780"/>
      <c r="C238" s="369" t="s">
        <v>1161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1154</v>
      </c>
      <c r="D240" s="2462"/>
      <c r="E240" s="2204"/>
      <c r="F240" s="2383"/>
      <c r="G240" s="2427"/>
      <c r="H240" s="1500"/>
      <c r="I240" s="651" t="s">
        <v>1153</v>
      </c>
      <c r="J240" s="571"/>
      <c r="K240" s="1500"/>
      <c r="L240" s="214"/>
      <c r="M240" s="341"/>
      <c r="N240" s="334"/>
      <c r="O240" s="1624"/>
      <c r="P240" s="1624"/>
      <c r="AH240" s="1631">
        <v>0</v>
      </c>
    </row>
    <row s="1635" customFormat="1" customHeight="1" ht="0.75" hidden="1">
      <c r="A241" s="1780"/>
      <c r="B241" s="1780"/>
      <c r="C241" s="369" t="s">
        <v>1161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1154</v>
      </c>
      <c r="D243" s="2462"/>
      <c r="E243" s="2204"/>
      <c r="F243" s="2383"/>
      <c r="G243" s="2427"/>
      <c r="H243" s="1500"/>
      <c r="I243" s="651" t="s">
        <v>1153</v>
      </c>
      <c r="J243" s="571"/>
      <c r="K243" s="1500"/>
      <c r="L243" s="214"/>
      <c r="M243" s="341"/>
      <c r="N243" s="334"/>
      <c r="O243" s="1624"/>
      <c r="P243" s="1624"/>
      <c r="AH243" s="1631">
        <v>0</v>
      </c>
    </row>
    <row s="1635" customFormat="1" customHeight="1" ht="0.75" hidden="1">
      <c r="A244" s="1780"/>
      <c r="B244" s="1780"/>
      <c r="C244" s="369" t="s">
        <v>1161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1154</v>
      </c>
      <c r="D246" s="2462"/>
      <c r="E246" s="2204"/>
      <c r="F246" s="2383"/>
      <c r="G246" s="2427"/>
      <c r="H246" s="1500"/>
      <c r="I246" s="651" t="s">
        <v>1153</v>
      </c>
      <c r="J246" s="571"/>
      <c r="K246" s="1500"/>
      <c r="L246" s="214"/>
      <c r="M246" s="341"/>
      <c r="N246" s="334"/>
      <c r="O246" s="1624"/>
      <c r="P246" s="1624"/>
      <c r="AH246" s="1631">
        <v>0</v>
      </c>
    </row>
    <row s="1635" customFormat="1" customHeight="1" ht="0.75" hidden="1">
      <c r="A247" s="1780"/>
      <c r="B247" s="1780"/>
      <c r="C247" s="369" t="s">
        <v>1161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1154</v>
      </c>
      <c r="D249" s="2462"/>
      <c r="E249" s="2204"/>
      <c r="F249" s="2383"/>
      <c r="G249" s="2427"/>
      <c r="H249" s="1500"/>
      <c r="I249" s="651" t="s">
        <v>1153</v>
      </c>
      <c r="J249" s="571"/>
      <c r="K249" s="1500"/>
      <c r="L249" s="214"/>
      <c r="M249" s="341"/>
      <c r="N249" s="334"/>
      <c r="O249" s="1624"/>
      <c r="P249" s="1624"/>
      <c r="AH249" s="1631">
        <v>0</v>
      </c>
    </row>
    <row s="1635" customFormat="1" customHeight="1" ht="0.75" hidden="1">
      <c r="A250" s="1780"/>
      <c r="B250" s="1780"/>
      <c r="C250" s="369" t="s">
        <v>1161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1154</v>
      </c>
      <c r="D252" s="2462"/>
      <c r="E252" s="2204"/>
      <c r="F252" s="2383"/>
      <c r="G252" s="2427"/>
      <c r="H252" s="1500"/>
      <c r="I252" s="651" t="s">
        <v>1153</v>
      </c>
      <c r="J252" s="571"/>
      <c r="K252" s="1500"/>
      <c r="L252" s="214"/>
      <c r="M252" s="341"/>
      <c r="N252" s="334"/>
      <c r="O252" s="1624"/>
      <c r="P252" s="1624"/>
      <c r="AH252" s="1631">
        <v>0</v>
      </c>
    </row>
    <row s="1635" customFormat="1" customHeight="1" ht="0.75" hidden="1">
      <c r="A253" s="1780"/>
      <c r="B253" s="1780"/>
      <c r="C253" s="369" t="s">
        <v>1161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1154</v>
      </c>
      <c r="D255" s="2462"/>
      <c r="E255" s="2204"/>
      <c r="F255" s="2383"/>
      <c r="G255" s="2427"/>
      <c r="H255" s="1500"/>
      <c r="I255" s="651" t="s">
        <v>1153</v>
      </c>
      <c r="J255" s="571"/>
      <c r="K255" s="1500"/>
      <c r="L255" s="214"/>
      <c r="M255" s="341"/>
      <c r="N255" s="334"/>
      <c r="O255" s="1624"/>
      <c r="P255" s="1624"/>
      <c r="AH255" s="1631">
        <v>0</v>
      </c>
    </row>
    <row s="1635" customFormat="1" customHeight="1" ht="0.75" hidden="1">
      <c r="A256" s="1780"/>
      <c r="B256" s="1780"/>
      <c r="C256" s="369" t="s">
        <v>1161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1154</v>
      </c>
      <c r="D258" s="2462"/>
      <c r="E258" s="2204"/>
      <c r="F258" s="2383"/>
      <c r="G258" s="2427"/>
      <c r="H258" s="1500"/>
      <c r="I258" s="651" t="s">
        <v>1153</v>
      </c>
      <c r="J258" s="571"/>
      <c r="K258" s="1500"/>
      <c r="L258" s="214"/>
      <c r="M258" s="341"/>
      <c r="N258" s="334"/>
      <c r="O258" s="1624"/>
      <c r="P258" s="1624"/>
      <c r="AH258" s="1631">
        <v>0</v>
      </c>
    </row>
    <row s="1635" customFormat="1" customHeight="1" ht="0.75" hidden="1">
      <c r="A259" s="1780"/>
      <c r="B259" s="1780"/>
      <c r="C259" s="369" t="s">
        <v>1161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1154</v>
      </c>
      <c r="D261" s="2462"/>
      <c r="E261" s="2204"/>
      <c r="F261" s="2383"/>
      <c r="G261" s="2427"/>
      <c r="H261" s="1500"/>
      <c r="I261" s="651" t="s">
        <v>1153</v>
      </c>
      <c r="J261" s="571"/>
      <c r="K261" s="1500"/>
      <c r="L261" s="214"/>
      <c r="M261" s="341"/>
      <c r="N261" s="334"/>
      <c r="O261" s="1624"/>
      <c r="P261" s="1624"/>
      <c r="AH261" s="1631">
        <v>0</v>
      </c>
    </row>
    <row s="1635" customFormat="1" customHeight="1" ht="0.75" hidden="1">
      <c r="A262" s="1780"/>
      <c r="B262" s="1780"/>
      <c r="C262" s="369" t="s">
        <v>1161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1154</v>
      </c>
      <c r="D264" s="2462"/>
      <c r="E264" s="2204"/>
      <c r="F264" s="2383"/>
      <c r="G264" s="2427"/>
      <c r="H264" s="1500"/>
      <c r="I264" s="651" t="s">
        <v>1153</v>
      </c>
      <c r="J264" s="571"/>
      <c r="K264" s="1500"/>
      <c r="L264" s="214"/>
      <c r="M264" s="341"/>
      <c r="N264" s="334"/>
      <c r="O264" s="1624"/>
      <c r="P264" s="1624"/>
      <c r="AH264" s="1631">
        <v>0</v>
      </c>
    </row>
    <row s="1635" customFormat="1" customHeight="1" ht="0.75" hidden="1">
      <c r="A265" s="1780"/>
      <c r="B265" s="1780"/>
      <c r="C265" s="369" t="s">
        <v>1161</v>
      </c>
      <c r="D265" s="2462"/>
      <c r="E265" s="2204"/>
      <c r="F265" s="2383"/>
      <c r="G265" s="400"/>
      <c r="H265" s="1500"/>
      <c r="I265" s="651"/>
      <c r="J265" s="571"/>
      <c r="K265" s="1500"/>
      <c r="L265" s="214"/>
      <c r="M265" s="341"/>
      <c r="N265" s="334"/>
      <c r="O265" s="1624"/>
      <c r="P265" s="1624"/>
      <c r="AH265" s="1631">
        <v>0</v>
      </c>
    </row>
    <row s="1635" customFormat="1" customHeight="1" ht="18.75" hidden="1">
      <c r="A266" s="1780" t="s">
        <v>276</v>
      </c>
      <c r="B266" s="1780" t="s">
        <v>277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Тариф на подключение (технологическое присоединение) к централизованным системам водоотведения</v>
      </c>
      <c r="H266" s="1862"/>
      <c r="I266" s="1739"/>
      <c r="J266" s="1773"/>
      <c r="K266" s="1778"/>
      <c r="L266" s="1862" t="s">
        <v>310</v>
      </c>
      <c r="M266" s="341"/>
      <c r="N266" s="334"/>
      <c r="O266" s="1624"/>
      <c r="P266" s="1624"/>
      <c r="AH266" s="1631">
        <v>0</v>
      </c>
    </row>
    <row s="1635" customFormat="1" customHeight="1" ht="18.75" hidden="1">
      <c r="A267" s="1780"/>
      <c r="B267" s="1780"/>
      <c r="C267" s="369" t="s">
        <v>1154</v>
      </c>
      <c r="D267" s="2462"/>
      <c r="E267" s="2204"/>
      <c r="F267" s="2383"/>
      <c r="G267" s="2427"/>
      <c r="H267" s="1500"/>
      <c r="I267" s="651" t="s">
        <v>1153</v>
      </c>
      <c r="J267" s="571"/>
      <c r="K267" s="1500"/>
      <c r="L267" s="214"/>
      <c r="M267" s="341"/>
      <c r="N267" s="334"/>
      <c r="O267" s="1624"/>
      <c r="P267" s="1624"/>
      <c r="AH267" s="1631">
        <v>0</v>
      </c>
    </row>
    <row s="1635" customFormat="1" customHeight="1" ht="1.05">
      <c r="A268" s="1780"/>
      <c r="B268" s="1780"/>
      <c r="C268" s="369" t="s">
        <v>1161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1154</v>
      </c>
      <c r="D271" s="2462"/>
      <c r="E271" s="2204"/>
      <c r="F271" s="2383"/>
      <c r="G271" s="2427"/>
      <c r="H271" s="1500"/>
      <c r="I271" s="651" t="s">
        <v>1153</v>
      </c>
      <c r="J271" s="571"/>
      <c r="K271" s="1500"/>
      <c r="L271" s="214"/>
      <c r="M271" s="2170"/>
      <c r="N271" s="334"/>
      <c r="O271" s="1624"/>
      <c r="P271" s="1624"/>
      <c r="AH271" s="1631">
        <v>0</v>
      </c>
    </row>
    <row s="1635" customFormat="1" customHeight="1" ht="0.75" hidden="1">
      <c r="A272" s="1780"/>
      <c r="B272" s="1780"/>
      <c r="C272" s="369" t="s">
        <v>1161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1154</v>
      </c>
      <c r="D274" s="2462"/>
      <c r="E274" s="2204"/>
      <c r="F274" s="2383"/>
      <c r="G274" s="2427"/>
      <c r="H274" s="1500"/>
      <c r="I274" s="651" t="s">
        <v>1153</v>
      </c>
      <c r="J274" s="571"/>
      <c r="K274" s="1500"/>
      <c r="L274" s="214"/>
      <c r="M274" s="1861"/>
      <c r="N274" s="334"/>
      <c r="O274" s="1624"/>
      <c r="P274" s="1624"/>
      <c r="AH274" s="1631">
        <v>0</v>
      </c>
    </row>
    <row s="1635" customFormat="1" customHeight="1" ht="0.75" hidden="1">
      <c r="A275" s="1780"/>
      <c r="B275" s="1780"/>
      <c r="C275" s="369" t="s">
        <v>1161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1154</v>
      </c>
      <c r="D277" s="2462"/>
      <c r="E277" s="2204"/>
      <c r="F277" s="2383"/>
      <c r="G277" s="2427"/>
      <c r="H277" s="1500"/>
      <c r="I277" s="651" t="s">
        <v>1153</v>
      </c>
      <c r="J277" s="571"/>
      <c r="K277" s="1500"/>
      <c r="L277" s="214"/>
      <c r="M277" s="341"/>
      <c r="N277" s="334"/>
      <c r="O277" s="1624"/>
      <c r="P277" s="1624"/>
      <c r="AH277" s="1631">
        <v>0</v>
      </c>
    </row>
    <row s="1635" customFormat="1" customHeight="1" ht="0.75" hidden="1">
      <c r="A278" s="1780"/>
      <c r="B278" s="1780"/>
      <c r="C278" s="369" t="s">
        <v>1161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1154</v>
      </c>
      <c r="D280" s="2462"/>
      <c r="E280" s="2204"/>
      <c r="F280" s="2383"/>
      <c r="G280" s="2427"/>
      <c r="H280" s="1500"/>
      <c r="I280" s="651" t="s">
        <v>1153</v>
      </c>
      <c r="J280" s="571"/>
      <c r="K280" s="1500"/>
      <c r="L280" s="214"/>
      <c r="M280" s="341"/>
      <c r="N280" s="334"/>
      <c r="O280" s="1624"/>
      <c r="P280" s="1624"/>
      <c r="AH280" s="1631">
        <v>0</v>
      </c>
    </row>
    <row s="1635" customFormat="1" customHeight="1" ht="0.75" hidden="1">
      <c r="A281" s="1780"/>
      <c r="B281" s="1780"/>
      <c r="C281" s="369" t="s">
        <v>1161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1154</v>
      </c>
      <c r="D283" s="2462"/>
      <c r="E283" s="2204"/>
      <c r="F283" s="2383"/>
      <c r="G283" s="2427"/>
      <c r="H283" s="1500"/>
      <c r="I283" s="651" t="s">
        <v>1153</v>
      </c>
      <c r="J283" s="571"/>
      <c r="K283" s="1500"/>
      <c r="L283" s="214"/>
      <c r="M283" s="341"/>
      <c r="N283" s="334"/>
      <c r="O283" s="1624"/>
      <c r="P283" s="1624"/>
      <c r="AH283" s="1631">
        <v>0</v>
      </c>
    </row>
    <row s="1635" customFormat="1" customHeight="1" ht="0.75" hidden="1">
      <c r="A284" s="1780"/>
      <c r="B284" s="1780"/>
      <c r="C284" s="369" t="s">
        <v>1161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1154</v>
      </c>
      <c r="D286" s="2462"/>
      <c r="E286" s="2204"/>
      <c r="F286" s="2383"/>
      <c r="G286" s="2427"/>
      <c r="H286" s="1500"/>
      <c r="I286" s="651" t="s">
        <v>1153</v>
      </c>
      <c r="J286" s="571"/>
      <c r="K286" s="1500"/>
      <c r="L286" s="214"/>
      <c r="M286" s="341"/>
      <c r="N286" s="334"/>
      <c r="O286" s="1624"/>
      <c r="P286" s="1624"/>
      <c r="AH286" s="1631">
        <v>0</v>
      </c>
    </row>
    <row s="1635" customFormat="1" customHeight="1" ht="0.75" hidden="1">
      <c r="A287" s="1780"/>
      <c r="B287" s="1780"/>
      <c r="C287" s="369" t="s">
        <v>1161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1154</v>
      </c>
      <c r="D289" s="2462"/>
      <c r="E289" s="2204"/>
      <c r="F289" s="2383"/>
      <c r="G289" s="2427"/>
      <c r="H289" s="1500"/>
      <c r="I289" s="651" t="s">
        <v>1153</v>
      </c>
      <c r="J289" s="571"/>
      <c r="K289" s="1500"/>
      <c r="L289" s="214"/>
      <c r="M289" s="341"/>
      <c r="N289" s="334"/>
      <c r="O289" s="1624"/>
      <c r="P289" s="1624"/>
      <c r="AH289" s="1631">
        <v>0</v>
      </c>
    </row>
    <row s="1635" customFormat="1" customHeight="1" ht="0.75" hidden="1">
      <c r="A290" s="1780"/>
      <c r="B290" s="1780"/>
      <c r="C290" s="369" t="s">
        <v>1161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1154</v>
      </c>
      <c r="D292" s="2462"/>
      <c r="E292" s="2204"/>
      <c r="F292" s="2383"/>
      <c r="G292" s="2427"/>
      <c r="H292" s="1500"/>
      <c r="I292" s="651" t="s">
        <v>1153</v>
      </c>
      <c r="J292" s="571"/>
      <c r="K292" s="1500"/>
      <c r="L292" s="214"/>
      <c r="M292" s="341"/>
      <c r="N292" s="334"/>
      <c r="O292" s="1624"/>
      <c r="P292" s="1624"/>
      <c r="AH292" s="1631">
        <v>0</v>
      </c>
    </row>
    <row s="1635" customFormat="1" customHeight="1" ht="0.75" hidden="1">
      <c r="A293" s="1780"/>
      <c r="B293" s="1780"/>
      <c r="C293" s="369" t="s">
        <v>1161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1154</v>
      </c>
      <c r="D295" s="2462"/>
      <c r="E295" s="2204"/>
      <c r="F295" s="2383"/>
      <c r="G295" s="2427"/>
      <c r="H295" s="1500"/>
      <c r="I295" s="651" t="s">
        <v>1153</v>
      </c>
      <c r="J295" s="571"/>
      <c r="K295" s="1500"/>
      <c r="L295" s="214"/>
      <c r="M295" s="341"/>
      <c r="N295" s="334"/>
      <c r="O295" s="1624"/>
      <c r="P295" s="1624"/>
      <c r="AH295" s="1631">
        <v>0</v>
      </c>
    </row>
    <row s="1635" customFormat="1" customHeight="1" ht="0.75" hidden="1">
      <c r="A296" s="1780"/>
      <c r="B296" s="1780"/>
      <c r="C296" s="369" t="s">
        <v>1161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1154</v>
      </c>
      <c r="D298" s="2462"/>
      <c r="E298" s="2204"/>
      <c r="F298" s="2383"/>
      <c r="G298" s="2427"/>
      <c r="H298" s="1500"/>
      <c r="I298" s="651" t="s">
        <v>1153</v>
      </c>
      <c r="J298" s="571"/>
      <c r="K298" s="1500"/>
      <c r="L298" s="214"/>
      <c r="M298" s="341"/>
      <c r="N298" s="334"/>
      <c r="O298" s="1624"/>
      <c r="P298" s="1624"/>
      <c r="AH298" s="1631">
        <v>0</v>
      </c>
    </row>
    <row s="1635" customFormat="1" customHeight="1" ht="0.75" hidden="1">
      <c r="A299" s="1780"/>
      <c r="B299" s="1780"/>
      <c r="C299" s="369" t="s">
        <v>1161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1154</v>
      </c>
      <c r="D301" s="2462"/>
      <c r="E301" s="2204"/>
      <c r="F301" s="2383"/>
      <c r="G301" s="2427"/>
      <c r="H301" s="1500"/>
      <c r="I301" s="651" t="s">
        <v>1153</v>
      </c>
      <c r="J301" s="571"/>
      <c r="K301" s="1500"/>
      <c r="L301" s="214"/>
      <c r="M301" s="341"/>
      <c r="N301" s="334"/>
      <c r="O301" s="1624"/>
      <c r="P301" s="1624"/>
      <c r="AH301" s="1631">
        <v>0</v>
      </c>
    </row>
    <row s="1635" customFormat="1" customHeight="1" ht="0.75" hidden="1">
      <c r="A302" s="1780"/>
      <c r="B302" s="1780"/>
      <c r="C302" s="369" t="s">
        <v>1161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1154</v>
      </c>
      <c r="D304" s="2462"/>
      <c r="E304" s="2204"/>
      <c r="F304" s="2383"/>
      <c r="G304" s="2427"/>
      <c r="H304" s="1500"/>
      <c r="I304" s="651" t="s">
        <v>1153</v>
      </c>
      <c r="J304" s="571"/>
      <c r="K304" s="1500"/>
      <c r="L304" s="214"/>
      <c r="M304" s="341"/>
      <c r="N304" s="334"/>
      <c r="O304" s="1624"/>
      <c r="P304" s="1624"/>
      <c r="AH304" s="1631">
        <v>0</v>
      </c>
    </row>
    <row s="1635" customFormat="1" customHeight="1" ht="0.75" hidden="1">
      <c r="A305" s="1780"/>
      <c r="B305" s="1780"/>
      <c r="C305" s="369" t="s">
        <v>1161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1154</v>
      </c>
      <c r="D307" s="2462"/>
      <c r="E307" s="2204"/>
      <c r="F307" s="2383"/>
      <c r="G307" s="2427"/>
      <c r="H307" s="1500"/>
      <c r="I307" s="651" t="s">
        <v>1153</v>
      </c>
      <c r="J307" s="571"/>
      <c r="K307" s="1500"/>
      <c r="L307" s="214"/>
      <c r="M307" s="341"/>
      <c r="N307" s="334"/>
      <c r="O307" s="1624"/>
      <c r="P307" s="1624"/>
      <c r="AH307" s="1631">
        <v>0</v>
      </c>
    </row>
    <row s="1635" customFormat="1" customHeight="1" ht="0.75" hidden="1">
      <c r="A308" s="1780"/>
      <c r="B308" s="1780"/>
      <c r="C308" s="369" t="s">
        <v>1161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1154</v>
      </c>
      <c r="D310" s="2462"/>
      <c r="E310" s="2204"/>
      <c r="F310" s="2383"/>
      <c r="G310" s="2427"/>
      <c r="H310" s="1500"/>
      <c r="I310" s="651" t="s">
        <v>1153</v>
      </c>
      <c r="J310" s="571"/>
      <c r="K310" s="1500"/>
      <c r="L310" s="214"/>
      <c r="M310" s="341"/>
      <c r="N310" s="334"/>
      <c r="O310" s="1624"/>
      <c r="P310" s="1624"/>
      <c r="AH310" s="1631">
        <v>0</v>
      </c>
    </row>
    <row s="1635" customFormat="1" customHeight="1" ht="0.75" hidden="1">
      <c r="A311" s="1780"/>
      <c r="B311" s="1780"/>
      <c r="C311" s="369" t="s">
        <v>1161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1154</v>
      </c>
      <c r="D313" s="2462"/>
      <c r="E313" s="2204"/>
      <c r="F313" s="2383"/>
      <c r="G313" s="2427"/>
      <c r="H313" s="1500"/>
      <c r="I313" s="651" t="s">
        <v>1153</v>
      </c>
      <c r="J313" s="571"/>
      <c r="K313" s="1500"/>
      <c r="L313" s="214"/>
      <c r="M313" s="341"/>
      <c r="N313" s="334"/>
      <c r="O313" s="1624"/>
      <c r="P313" s="1624"/>
      <c r="AH313" s="1631">
        <v>0</v>
      </c>
    </row>
    <row s="1635" customFormat="1" customHeight="1" ht="0.75" hidden="1">
      <c r="A314" s="1780"/>
      <c r="B314" s="1780"/>
      <c r="C314" s="369" t="s">
        <v>1161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1154</v>
      </c>
      <c r="D316" s="2462"/>
      <c r="E316" s="2204"/>
      <c r="F316" s="2383"/>
      <c r="G316" s="2427"/>
      <c r="H316" s="1500"/>
      <c r="I316" s="651" t="s">
        <v>1153</v>
      </c>
      <c r="J316" s="571"/>
      <c r="K316" s="1500"/>
      <c r="L316" s="214"/>
      <c r="M316" s="341"/>
      <c r="N316" s="334"/>
      <c r="O316" s="1624"/>
      <c r="P316" s="1624"/>
      <c r="AH316" s="1631">
        <v>0</v>
      </c>
    </row>
    <row s="1635" customFormat="1" customHeight="1" ht="0.75" hidden="1">
      <c r="A317" s="1780"/>
      <c r="B317" s="1780"/>
      <c r="C317" s="369" t="s">
        <v>1161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1154</v>
      </c>
      <c r="D319" s="2462"/>
      <c r="E319" s="2204"/>
      <c r="F319" s="2383"/>
      <c r="G319" s="2427"/>
      <c r="H319" s="1500"/>
      <c r="I319" s="651" t="s">
        <v>1153</v>
      </c>
      <c r="J319" s="571"/>
      <c r="K319" s="1500"/>
      <c r="L319" s="214"/>
      <c r="M319" s="341"/>
      <c r="N319" s="334"/>
      <c r="O319" s="1624"/>
      <c r="P319" s="1624"/>
      <c r="AH319" s="1631">
        <v>0</v>
      </c>
    </row>
    <row s="1635" customFormat="1" customHeight="1" ht="0.75" hidden="1">
      <c r="A320" s="1780"/>
      <c r="B320" s="1780"/>
      <c r="C320" s="369" t="s">
        <v>1161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1154</v>
      </c>
      <c r="D322" s="2462"/>
      <c r="E322" s="2204"/>
      <c r="F322" s="2383"/>
      <c r="G322" s="2427"/>
      <c r="H322" s="1500"/>
      <c r="I322" s="651" t="s">
        <v>1153</v>
      </c>
      <c r="J322" s="571"/>
      <c r="K322" s="1500"/>
      <c r="L322" s="214"/>
      <c r="M322" s="341"/>
      <c r="N322" s="334"/>
      <c r="O322" s="1624"/>
      <c r="P322" s="1624"/>
      <c r="AH322" s="1631">
        <v>0</v>
      </c>
    </row>
    <row s="1635" customFormat="1" customHeight="1" ht="0.75" hidden="1">
      <c r="A323" s="1780"/>
      <c r="B323" s="1780"/>
      <c r="C323" s="369" t="s">
        <v>1161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1154</v>
      </c>
      <c r="D325" s="2462"/>
      <c r="E325" s="2204"/>
      <c r="F325" s="2383"/>
      <c r="G325" s="2427"/>
      <c r="H325" s="1500"/>
      <c r="I325" s="651" t="s">
        <v>1153</v>
      </c>
      <c r="J325" s="571"/>
      <c r="K325" s="1500"/>
      <c r="L325" s="214"/>
      <c r="M325" s="341"/>
      <c r="N325" s="334"/>
      <c r="O325" s="1624"/>
      <c r="P325" s="1624"/>
      <c r="AH325" s="1631">
        <v>0</v>
      </c>
    </row>
    <row s="1635" customFormat="1" customHeight="1" ht="0.75" hidden="1">
      <c r="A326" s="1780"/>
      <c r="B326" s="1780"/>
      <c r="C326" s="369" t="s">
        <v>1161</v>
      </c>
      <c r="D326" s="2462"/>
      <c r="E326" s="2204"/>
      <c r="F326" s="2383"/>
      <c r="G326" s="400"/>
      <c r="H326" s="1500"/>
      <c r="I326" s="651"/>
      <c r="J326" s="571"/>
      <c r="K326" s="1500"/>
      <c r="L326" s="214"/>
      <c r="M326" s="341"/>
      <c r="N326" s="334"/>
      <c r="O326" s="1624"/>
      <c r="P326" s="1624"/>
      <c r="AH326" s="1631">
        <v>0</v>
      </c>
    </row>
    <row s="1635" customFormat="1" customHeight="1" ht="18.75" hidden="1">
      <c r="A327" s="1780" t="s">
        <v>276</v>
      </c>
      <c r="B327" s="1780" t="s">
        <v>277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Тариф на подключение (технологическое присоединение) к централизованным системам водоотведения</v>
      </c>
      <c r="H327" s="1862"/>
      <c r="I327" s="1739"/>
      <c r="J327" s="1773"/>
      <c r="K327" s="1778"/>
      <c r="L327" s="1862" t="s">
        <v>310</v>
      </c>
      <c r="M327" s="341"/>
      <c r="N327" s="334"/>
      <c r="O327" s="1624"/>
      <c r="P327" s="1624"/>
      <c r="AH327" s="1631">
        <v>0</v>
      </c>
    </row>
    <row s="1635" customFormat="1" customHeight="1" ht="18.75" hidden="1">
      <c r="A328" s="1780"/>
      <c r="B328" s="1780"/>
      <c r="C328" s="369" t="s">
        <v>1154</v>
      </c>
      <c r="D328" s="2462"/>
      <c r="E328" s="2204"/>
      <c r="F328" s="2383"/>
      <c r="G328" s="2427"/>
      <c r="H328" s="1500"/>
      <c r="I328" s="651" t="s">
        <v>1153</v>
      </c>
      <c r="J328" s="571"/>
      <c r="K328" s="1500"/>
      <c r="L328" s="214"/>
      <c r="M328" s="341"/>
      <c r="N328" s="334"/>
      <c r="O328" s="1624"/>
      <c r="P328" s="1624"/>
      <c r="AH328" s="1631">
        <v>0</v>
      </c>
    </row>
    <row s="1635" customFormat="1" customHeight="1" ht="1.05">
      <c r="A329" s="1780"/>
      <c r="B329" s="1780"/>
      <c r="C329" s="369" t="s">
        <v>1161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F496D-7678-3BA1-7D83-3B5699A3FFE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532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89</v>
      </c>
      <c r="E9" s="108" t="s">
        <v>306</v>
      </c>
      <c r="F9" s="108" t="s">
        <v>307</v>
      </c>
      <c r="G9" s="108" t="s">
        <v>394</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1162</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AA168-AED8-038D-D88A-D8FD68A8D844}"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40" sqref="R14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122</v>
      </c>
      <c r="F9" s="2103"/>
      <c r="G9" s="2127" t="s">
        <v>106</v>
      </c>
      <c r="H9" s="2127" t="s">
        <v>89</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90</v>
      </c>
      <c r="F10" s="1284" t="s">
        <v>128</v>
      </c>
      <c r="G10" s="2127"/>
      <c r="H10" s="2127"/>
      <c r="I10" s="2127"/>
      <c r="J10" s="2127"/>
      <c r="K10" s="110" t="s">
        <v>109</v>
      </c>
      <c r="L10" s="2127" t="s">
        <v>89</v>
      </c>
      <c r="M10" s="2127"/>
      <c r="N10" s="110" t="s">
        <v>129</v>
      </c>
      <c r="O10" s="110" t="s">
        <v>109</v>
      </c>
      <c r="P10" s="2127" t="s">
        <v>89</v>
      </c>
      <c r="Q10" s="2127"/>
      <c r="R10" s="110" t="s">
        <v>129</v>
      </c>
      <c r="S10" s="283" t="s">
        <v>109</v>
      </c>
      <c r="T10" s="2127" t="s">
        <v>89</v>
      </c>
      <c r="U10" s="2127"/>
      <c r="V10" s="283" t="s">
        <v>90</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110</v>
      </c>
      <c r="E11" s="1249" t="s">
        <v>111</v>
      </c>
      <c r="F11" s="1249"/>
      <c r="G11" s="1249" t="s">
        <v>91</v>
      </c>
      <c r="H11" s="2156" t="s">
        <v>100</v>
      </c>
      <c r="I11" s="2156"/>
      <c r="J11" s="1249" t="s">
        <v>93</v>
      </c>
      <c r="K11" s="1249" t="s">
        <v>94</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272</v>
      </c>
      <c r="F131" s="2145" t="s">
        <v>62</v>
      </c>
      <c r="G131" s="2630" t="str">
        <f>INDEX(VD_NAME_LIST,MATCH("4189714",VD_ID_LIST,0))</f>
        <v>Водоотведение</v>
      </c>
      <c r="H131" s="2553"/>
      <c r="I131" s="2553">
        <v>1</v>
      </c>
      <c r="J131" s="2501" t="s">
        <v>273</v>
      </c>
      <c r="K131" s="2185" t="s">
        <v>19</v>
      </c>
      <c r="L131" s="2108"/>
      <c r="M131" s="2108" t="s">
        <v>110</v>
      </c>
      <c r="N131" s="438" t="s">
        <v>28</v>
      </c>
      <c r="O131" s="2185" t="s">
        <v>62</v>
      </c>
      <c r="P131" s="2108"/>
      <c r="Q131" s="2108" t="s">
        <v>110</v>
      </c>
      <c r="R131" s="2571" t="s">
        <v>274</v>
      </c>
      <c r="S131" s="2406" t="s">
        <v>19</v>
      </c>
      <c r="T131" s="2406"/>
      <c r="U131" s="2406" t="s">
        <v>110</v>
      </c>
      <c r="V131" s="1434"/>
      <c r="W131" s="2501"/>
      <c r="X131" s="1267"/>
      <c r="Y131" s="1267"/>
      <c r="Z131" s="1267"/>
      <c r="AA131" s="1267"/>
      <c r="AB131" s="1267" t="s">
        <v>275</v>
      </c>
      <c r="AC131" s="1267" t="s">
        <v>276</v>
      </c>
      <c r="AD131" s="1267" t="s">
        <v>277</v>
      </c>
      <c r="AE131" s="1267" t="s">
        <v>278</v>
      </c>
      <c r="AF131" s="1267" t="s">
        <v>279</v>
      </c>
      <c r="AG131" s="1267"/>
      <c r="AH131" s="1267" t="str">
        <f>IF($E$131=0,"",$E$131)</f>
        <v>Тариф на подключение (технологическое присоединение) к централизованной системе водоотведения</v>
      </c>
      <c r="AI131" s="1267" t="str">
        <f>IF($G$131=0,"",$G$131)</f>
        <v>Водоотведение</v>
      </c>
      <c r="AJ131" s="1267" t="str">
        <f>IF($J$131=0,"",$J$131)</f>
        <v>Тариф на подключение (технологическое присоединение) к централизованным системам водоотведения</v>
      </c>
      <c r="AK131" s="1267" t="str">
        <f>IF($K$131="нет","без дифференциации",IF($N$131=0,"",$N$131))</f>
        <v>без дифференциации</v>
      </c>
      <c r="AL131" s="1267" t="str">
        <f>IF($O$131="нет","без дифференциации",IF($R$131=0,"",$R$131))</f>
        <v>Водоотведение</v>
      </c>
      <c r="AM131" s="1267" t="str">
        <f>IF($S$131="нет","без дифференциации",IF($V$131=0,"",$V$131))</f>
        <v>без дифференциации</v>
      </c>
      <c r="AN131" s="1772">
        <f>$I$131</f>
        <v>1</v>
      </c>
      <c r="AO131" s="1267" t="str">
        <f>$I$131&amp;"."&amp;$M$131</f>
        <v>1.1</v>
      </c>
      <c r="AP131" s="1266" t="str">
        <f>$I$131&amp;"."&amp;$M$131&amp;"."&amp;$Q$131</f>
        <v>1.1.1</v>
      </c>
      <c r="AQ131" s="1266" t="str">
        <f>$I$131&amp;"."&amp;$M$131&amp;"."&amp;$Q$131&amp;"."&amp;$U$131</f>
        <v>1.1.1.1</v>
      </c>
      <c r="AR131" s="1467">
        <v>0</v>
      </c>
    </row>
    <row s="1853" customFormat="1" customHeight="1" ht="17.25">
      <c r="A132" s="321"/>
      <c r="C132" s="320"/>
      <c r="D132" s="2135"/>
      <c r="E132" s="2143"/>
      <c r="F132" s="2146"/>
      <c r="G132" s="2630"/>
      <c r="H132" s="2553"/>
      <c r="I132" s="2553"/>
      <c r="J132" s="2501"/>
      <c r="K132" s="2186"/>
      <c r="L132" s="2108"/>
      <c r="M132" s="2108"/>
      <c r="N132" s="438" t="s">
        <v>28</v>
      </c>
      <c r="O132" s="2186"/>
      <c r="P132" s="2108"/>
      <c r="Q132" s="2108"/>
      <c r="R132" s="2571"/>
      <c r="S132" s="2406"/>
      <c r="T132" s="1435"/>
      <c r="U132" s="1436"/>
      <c r="V132" s="1436"/>
      <c r="W132" s="2501"/>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631"/>
      <c r="H133" s="2503"/>
      <c r="I133" s="2503"/>
      <c r="J133" s="2533"/>
      <c r="K133" s="2186"/>
      <c r="L133" s="2503"/>
      <c r="M133" s="2503"/>
      <c r="N133" s="2632" t="s">
        <v>28</v>
      </c>
      <c r="O133" s="2112"/>
      <c r="P133" s="2633"/>
      <c r="Q133" s="2634"/>
      <c r="R133" s="2635" t="s">
        <v>280</v>
      </c>
      <c r="S133" s="2636"/>
      <c r="T133" s="2637"/>
      <c r="U133" s="2638"/>
      <c r="V133" s="2639"/>
      <c r="W133" s="2640"/>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631"/>
      <c r="H134" s="2503"/>
      <c r="I134" s="2503"/>
      <c r="J134" s="2533"/>
      <c r="K134" s="2112"/>
      <c r="L134" s="2641"/>
      <c r="M134" s="2642"/>
      <c r="N134" s="2643" t="s">
        <v>281</v>
      </c>
      <c r="O134" s="2644"/>
      <c r="P134" s="2645"/>
      <c r="Q134" s="2646"/>
      <c r="R134" s="2647"/>
      <c r="S134" s="2648"/>
      <c r="T134" s="2649"/>
      <c r="U134" s="2650"/>
      <c r="V134" s="2651"/>
      <c r="W134" s="2652"/>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631"/>
      <c r="H135" s="2653"/>
      <c r="I135" s="2654"/>
      <c r="J135" s="2655" t="s">
        <v>282</v>
      </c>
      <c r="K135" s="2656"/>
      <c r="L135" s="2657"/>
      <c r="M135" s="2658"/>
      <c r="N135" s="2659"/>
      <c r="O135" s="2660"/>
      <c r="P135" s="2661"/>
      <c r="Q135" s="2662"/>
      <c r="R135" s="2663"/>
      <c r="S135" s="2664"/>
      <c r="T135" s="2665"/>
      <c r="U135" s="2666"/>
      <c r="V135" s="2667"/>
      <c r="W135" s="2668"/>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1">
      <formula1>900</formula1>
    </dataValidation>
    <dataValidation allowBlank="1" showInputMessage="1" showErrorMessage="1" prompt="Для выбора выполните двойной щелчок левой клавиши мыши по соответствующей ячейке." sqref="K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O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V131">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J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Для выбора выполните двойной щелчок левой клавиши мыши по соответствующей ячейке." sqref="S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10386-B378-BF38-C158-27122A84EA0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89</v>
      </c>
      <c r="E13" s="807" t="s">
        <v>306</v>
      </c>
      <c r="F13" s="807" t="s">
        <v>570</v>
      </c>
      <c r="G13" s="808" t="s">
        <v>307</v>
      </c>
      <c r="H13" s="807" t="s">
        <v>394</v>
      </c>
      <c r="I13" s="808" t="s">
        <v>307</v>
      </c>
      <c r="J13" s="807" t="s">
        <v>394</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1164</v>
      </c>
      <c r="F17" s="521" t="s">
        <v>310</v>
      </c>
      <c r="G17" s="678"/>
      <c r="H17" s="678"/>
      <c r="I17" s="678"/>
      <c r="J17" s="678"/>
      <c r="K17" s="289" t="s">
        <v>1165</v>
      </c>
      <c r="V17" s="505">
        <v>0</v>
      </c>
    </row>
    <row customHeight="1" ht="48.29999999999999">
      <c r="A18" s="505"/>
      <c r="C18" s="526"/>
      <c r="D18" s="521">
        <v>3</v>
      </c>
      <c r="E18" s="279" t="s">
        <v>818</v>
      </c>
      <c r="F18" s="521" t="s">
        <v>310</v>
      </c>
      <c r="G18" s="809" t="s">
        <v>310</v>
      </c>
      <c r="H18" s="810" t="s">
        <v>310</v>
      </c>
      <c r="I18" s="521" t="s">
        <v>310</v>
      </c>
      <c r="J18" s="578" t="s">
        <v>310</v>
      </c>
      <c r="K18" s="289" t="s">
        <v>1166</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A0F9D2-D116-8D78-C2F1-67076278663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811</v>
      </c>
      <c r="BI1" s="1070"/>
      <c r="BJ1" s="1071" t="s">
        <v>1212</v>
      </c>
      <c r="BK1" s="1070"/>
      <c r="BL1" s="1072" t="s">
        <v>910</v>
      </c>
      <c r="BM1" s="1070"/>
      <c r="BN1" s="1073" t="s">
        <v>1213</v>
      </c>
      <c r="BS1" s="1427"/>
    </row>
    <row customHeight="1" ht="11.25">
      <c r="A2" s="1074" t="s">
        <v>1214</v>
      </c>
      <c r="B2" s="1075">
        <v>2000</v>
      </c>
      <c r="C2" s="1075">
        <v>2022</v>
      </c>
      <c r="D2" s="1075" t="s">
        <v>62</v>
      </c>
      <c r="E2" s="1076" t="s">
        <v>1215</v>
      </c>
      <c r="F2" s="1076" t="s">
        <v>1216</v>
      </c>
      <c r="G2" s="1076" t="s">
        <v>1217</v>
      </c>
      <c r="H2" s="1077" t="s">
        <v>56</v>
      </c>
      <c r="I2" s="1076" t="s">
        <v>110</v>
      </c>
      <c r="J2" s="1076" t="s">
        <v>1218</v>
      </c>
      <c r="K2" s="1078" t="s">
        <v>1219</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111</v>
      </c>
      <c r="J3" s="1076" t="s">
        <v>560</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1228</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1239</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91</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1228</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92</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166</v>
      </c>
      <c r="Y5" s="1075" t="s">
        <v>1322</v>
      </c>
      <c r="Z5" s="1091">
        <v>1</v>
      </c>
      <c r="AF5" s="1077" t="s">
        <v>1323</v>
      </c>
      <c r="AH5" s="1076" t="s">
        <v>1324</v>
      </c>
      <c r="AK5" s="1076" t="s">
        <v>1325</v>
      </c>
      <c r="AM5" s="1076" t="s">
        <v>1326</v>
      </c>
      <c r="AP5" s="1087" t="s">
        <v>166</v>
      </c>
      <c r="AQ5" s="1088" t="s">
        <v>166</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1227</v>
      </c>
      <c r="BS5" s="1429"/>
      <c r="BT5" s="1281">
        <v>64236871</v>
      </c>
      <c r="BU5" s="1068" t="s">
        <v>227</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100</v>
      </c>
      <c r="J6" s="1067" t="s">
        <v>1340</v>
      </c>
      <c r="L6" s="1079">
        <f>SUM(kind_of_control_method_filter)</f>
        <v>0</v>
      </c>
      <c r="N6" s="1092" t="s">
        <v>1341</v>
      </c>
      <c r="O6" s="1076" t="s">
        <v>1342</v>
      </c>
      <c r="R6" s="143" t="s">
        <v>1222</v>
      </c>
      <c r="T6" s="1077" t="s">
        <v>1343</v>
      </c>
      <c r="U6" s="1079" t="s">
        <v>1323</v>
      </c>
      <c r="V6" s="1083">
        <v>5</v>
      </c>
      <c r="W6" s="1084"/>
      <c r="X6" s="1075" t="s">
        <v>172</v>
      </c>
      <c r="Y6" s="1075" t="s">
        <v>1344</v>
      </c>
      <c r="Z6" s="1091"/>
      <c r="AA6" s="1094"/>
      <c r="AH6" s="1076" t="s">
        <v>1345</v>
      </c>
      <c r="AK6" s="1076" t="s">
        <v>1346</v>
      </c>
      <c r="AM6" s="1076" t="s">
        <v>1347</v>
      </c>
      <c r="AP6" s="1087" t="s">
        <v>172</v>
      </c>
      <c r="AQ6" s="1088" t="s">
        <v>172</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232</v>
      </c>
      <c r="BV6" s="1070"/>
      <c r="BW6" s="1695">
        <v>4213768</v>
      </c>
      <c r="BX6" s="1693" t="s">
        <v>252</v>
      </c>
      <c r="BZ6" s="1281">
        <v>64237510</v>
      </c>
      <c r="CA6" s="1068" t="s">
        <v>1355</v>
      </c>
    </row>
    <row customHeight="1" ht="11.25">
      <c r="A7" s="1074" t="s">
        <v>1356</v>
      </c>
      <c r="B7" s="1075">
        <v>2005</v>
      </c>
      <c r="E7" s="1076" t="s">
        <v>1357</v>
      </c>
      <c r="F7" s="1093"/>
      <c r="H7" s="1077" t="s">
        <v>1358</v>
      </c>
      <c r="I7" s="1076" t="s">
        <v>93</v>
      </c>
      <c r="J7" s="1076" t="s">
        <v>1359</v>
      </c>
      <c r="N7" s="1096" t="s">
        <v>1360</v>
      </c>
      <c r="O7" s="1076" t="s">
        <v>1361</v>
      </c>
      <c r="U7" s="1079" t="s">
        <v>19</v>
      </c>
      <c r="V7" s="370" t="s">
        <v>93</v>
      </c>
      <c r="W7" s="1084"/>
      <c r="X7" s="1075" t="s">
        <v>178</v>
      </c>
      <c r="Y7" s="1075" t="s">
        <v>1322</v>
      </c>
      <c r="Z7" s="1091"/>
      <c r="AA7" s="1094"/>
      <c r="AH7" s="1076" t="s">
        <v>1362</v>
      </c>
      <c r="AK7" s="1076" t="s">
        <v>1363</v>
      </c>
      <c r="AM7" s="1076" t="s">
        <v>1364</v>
      </c>
      <c r="AP7" s="1087" t="s">
        <v>178</v>
      </c>
      <c r="AQ7" s="1088" t="s">
        <v>178</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237</v>
      </c>
      <c r="BV7" s="1070"/>
      <c r="BW7" s="1695">
        <v>4213769</v>
      </c>
      <c r="BX7" s="1693" t="s">
        <v>1372</v>
      </c>
      <c r="BZ7" s="1281">
        <v>64237511</v>
      </c>
      <c r="CA7" s="1068" t="s">
        <v>267</v>
      </c>
    </row>
    <row customHeight="1" ht="11.25">
      <c r="A8" s="1074" t="s">
        <v>1373</v>
      </c>
      <c r="B8" s="1075">
        <v>2006</v>
      </c>
      <c r="E8" s="1076" t="s">
        <v>1374</v>
      </c>
      <c r="F8" s="1093"/>
      <c r="H8" s="1077" t="s">
        <v>1375</v>
      </c>
      <c r="I8" s="1076" t="s">
        <v>94</v>
      </c>
      <c r="J8" s="1076" t="s">
        <v>1376</v>
      </c>
      <c r="N8" s="1163" t="s">
        <v>1377</v>
      </c>
      <c r="O8" s="1076" t="s">
        <v>1378</v>
      </c>
      <c r="V8" s="370" t="s">
        <v>94</v>
      </c>
      <c r="W8" s="1084"/>
      <c r="X8" s="1075" t="s">
        <v>184</v>
      </c>
      <c r="Y8" s="1075" t="s">
        <v>1322</v>
      </c>
      <c r="Z8" s="1091"/>
      <c r="AA8" s="1094"/>
      <c r="AK8" s="1076" t="s">
        <v>1379</v>
      </c>
      <c r="AP8" s="1087" t="s">
        <v>184</v>
      </c>
      <c r="AQ8" s="1088" t="s">
        <v>184</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166</v>
      </c>
      <c r="BS8" s="1429"/>
      <c r="BT8" s="1281">
        <v>64236874</v>
      </c>
      <c r="BU8" s="1295" t="s">
        <v>1388</v>
      </c>
      <c r="BV8" s="1070"/>
      <c r="BW8" s="1695">
        <v>4213770</v>
      </c>
      <c r="BX8" s="1696" t="s">
        <v>1389</v>
      </c>
      <c r="BZ8" s="1281">
        <v>64237512</v>
      </c>
      <c r="CA8" s="1068" t="s">
        <v>262</v>
      </c>
    </row>
    <row customHeight="1" ht="11.25">
      <c r="A9" s="1074" t="s">
        <v>1390</v>
      </c>
      <c r="B9" s="1075">
        <v>2007</v>
      </c>
      <c r="E9" s="1076" t="s">
        <v>1391</v>
      </c>
      <c r="F9" s="1093"/>
      <c r="G9" s="1067" t="s">
        <v>1392</v>
      </c>
      <c r="H9" s="1067" t="s">
        <v>1393</v>
      </c>
      <c r="I9" s="1076" t="s">
        <v>112</v>
      </c>
      <c r="O9" s="1076" t="s">
        <v>1394</v>
      </c>
      <c r="V9" s="370" t="s">
        <v>112</v>
      </c>
      <c r="W9" s="1084"/>
      <c r="X9" s="1075" t="s">
        <v>190</v>
      </c>
      <c r="Y9" s="1075" t="s">
        <v>1228</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172</v>
      </c>
      <c r="BS9" s="1429"/>
      <c r="BT9" s="1281">
        <v>64236875</v>
      </c>
      <c r="BU9" s="1068" t="s">
        <v>242</v>
      </c>
      <c r="BV9" s="1070"/>
      <c r="BW9" s="1690"/>
      <c r="BX9" s="1690"/>
    </row>
    <row customHeight="1" ht="11.25">
      <c r="A10" s="1074" t="s">
        <v>1404</v>
      </c>
      <c r="B10" s="1075">
        <v>2008</v>
      </c>
      <c r="E10" s="1076" t="s">
        <v>1405</v>
      </c>
      <c r="F10" s="1093"/>
      <c r="G10" s="1076" t="s">
        <v>1406</v>
      </c>
      <c r="H10" s="1076" t="s">
        <v>1407</v>
      </c>
      <c r="I10" s="1076" t="s">
        <v>148</v>
      </c>
      <c r="J10" s="1067" t="s">
        <v>1408</v>
      </c>
      <c r="K10" s="1067" t="s">
        <v>1409</v>
      </c>
      <c r="O10" s="1076" t="s">
        <v>1410</v>
      </c>
      <c r="V10" s="371" t="s">
        <v>148</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178</v>
      </c>
      <c r="BS10" s="1429"/>
      <c r="BT10" s="1281">
        <v>64236876</v>
      </c>
      <c r="BU10" s="1068" t="s">
        <v>222</v>
      </c>
      <c r="BV10" s="1070"/>
      <c r="BW10" s="1690"/>
      <c r="BX10" s="1690"/>
    </row>
    <row customHeight="1" ht="11.25">
      <c r="A11" s="1074" t="s">
        <v>1420</v>
      </c>
      <c r="B11" s="1075">
        <v>2009</v>
      </c>
      <c r="E11" s="1076" t="s">
        <v>1421</v>
      </c>
      <c r="F11" s="1093"/>
      <c r="G11" s="1076" t="s">
        <v>1422</v>
      </c>
      <c r="H11" s="1076" t="s">
        <v>1423</v>
      </c>
      <c r="I11" s="1076" t="s">
        <v>149</v>
      </c>
      <c r="J11" s="1077" t="s">
        <v>1424</v>
      </c>
      <c r="K11" s="1099" t="s">
        <v>1425</v>
      </c>
      <c r="O11" s="1077" t="s">
        <v>1426</v>
      </c>
      <c r="V11" s="370" t="s">
        <v>149</v>
      </c>
      <c r="W11" s="275"/>
      <c r="X11" s="1084" t="s">
        <v>1396</v>
      </c>
      <c r="Y11" s="1075" t="s">
        <v>1427</v>
      </c>
      <c r="Z11" s="1091"/>
      <c r="AP11" s="1087" t="s">
        <v>190</v>
      </c>
      <c r="AQ11" s="1089" t="s">
        <v>190</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184</v>
      </c>
      <c r="BS11" s="1429"/>
      <c r="BW11" s="1690"/>
      <c r="BX11" s="1690"/>
    </row>
    <row customHeight="1" ht="11.25">
      <c r="A12" s="1074" t="s">
        <v>1434</v>
      </c>
      <c r="B12" s="1075">
        <v>2010</v>
      </c>
      <c r="E12" s="1076" t="s">
        <v>1435</v>
      </c>
      <c r="F12" s="1093"/>
      <c r="G12" s="1076" t="s">
        <v>1423</v>
      </c>
      <c r="I12" s="1076" t="s">
        <v>150</v>
      </c>
      <c r="J12" s="1077" t="s">
        <v>1436</v>
      </c>
      <c r="K12" s="1099" t="s">
        <v>1437</v>
      </c>
      <c r="O12" s="1077" t="s">
        <v>1222</v>
      </c>
      <c r="V12" s="370" t="s">
        <v>150</v>
      </c>
      <c r="W12" s="1089"/>
      <c r="X12" s="1084" t="s">
        <v>1438</v>
      </c>
      <c r="Y12" s="1075" t="s">
        <v>1228</v>
      </c>
      <c r="AP12" s="1087"/>
      <c r="AW12" s="1120" t="s">
        <v>149</v>
      </c>
      <c r="AX12" s="1120" t="s">
        <v>149</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151</v>
      </c>
      <c r="K13" s="1099" t="s">
        <v>1395</v>
      </c>
      <c r="V13" s="370" t="s">
        <v>151</v>
      </c>
      <c r="W13" s="1089"/>
      <c r="X13" s="1089"/>
      <c r="Y13" s="1089"/>
      <c r="AW13" s="1120" t="s">
        <v>150</v>
      </c>
      <c r="AX13" s="1120" t="s">
        <v>150</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152</v>
      </c>
      <c r="J14" s="1067" t="s">
        <v>1453</v>
      </c>
      <c r="N14" s="1067" t="s">
        <v>1454</v>
      </c>
      <c r="V14" s="1083">
        <v>13</v>
      </c>
      <c r="W14" s="1084"/>
      <c r="X14" s="1084" t="s">
        <v>1262</v>
      </c>
      <c r="Y14" s="1075" t="s">
        <v>1228</v>
      </c>
      <c r="AW14" s="1120" t="s">
        <v>151</v>
      </c>
      <c r="AX14" s="1120" t="s">
        <v>151</v>
      </c>
      <c r="AZ14" s="1067" t="s">
        <v>1455</v>
      </c>
      <c r="BB14" s="1120" t="s">
        <v>1456</v>
      </c>
      <c r="BC14" s="1120" t="s">
        <v>1448</v>
      </c>
      <c r="BE14" s="1120">
        <v>2012</v>
      </c>
      <c r="BH14" s="1068" t="s">
        <v>1371</v>
      </c>
      <c r="BJ14" s="1217" t="s">
        <v>1457</v>
      </c>
      <c r="BL14" s="1217" t="s">
        <v>1457</v>
      </c>
      <c r="BN14" s="1068" t="s">
        <v>1458</v>
      </c>
      <c r="BQ14" s="1281">
        <v>4213782</v>
      </c>
      <c r="BR14" s="1068" t="s">
        <v>190</v>
      </c>
      <c r="BS14" s="1429"/>
      <c r="BT14" s="1070"/>
      <c r="BU14" s="1070"/>
      <c r="BV14" s="1070"/>
      <c r="BW14" s="1694"/>
      <c r="BX14" s="1690"/>
    </row>
    <row customHeight="1" ht="19.5">
      <c r="A15" s="1074" t="s">
        <v>1459</v>
      </c>
      <c r="B15" s="1075">
        <v>2013</v>
      </c>
      <c r="E15" s="1698" t="s">
        <v>1460</v>
      </c>
      <c r="G15" s="1067" t="s">
        <v>1461</v>
      </c>
      <c r="H15" s="1067" t="s">
        <v>1462</v>
      </c>
      <c r="I15" s="1078" t="s">
        <v>153</v>
      </c>
      <c r="J15" s="1089" t="s">
        <v>587</v>
      </c>
      <c r="N15" s="1158" t="s">
        <v>1463</v>
      </c>
      <c r="X15" s="1087"/>
      <c r="AW15" s="1120" t="s">
        <v>152</v>
      </c>
      <c r="AX15" s="1120" t="s">
        <v>152</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560</v>
      </c>
      <c r="N16" s="1158" t="s">
        <v>1472</v>
      </c>
      <c r="AW16" s="1120" t="s">
        <v>153</v>
      </c>
      <c r="AX16" s="1120" t="s">
        <v>153</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1331</v>
      </c>
      <c r="BE18" s="1120">
        <v>2016</v>
      </c>
      <c r="BH18" s="1068" t="s">
        <v>1433</v>
      </c>
      <c r="BJ18" s="1217" t="s">
        <v>1492</v>
      </c>
      <c r="BL18" s="1217" t="s">
        <v>1492</v>
      </c>
      <c r="BN18" s="1068" t="s">
        <v>1493</v>
      </c>
      <c r="BQ18" s="1432" t="s">
        <v>1303</v>
      </c>
      <c r="BR18" s="1159" t="s">
        <v>1304</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165</v>
      </c>
      <c r="I19" s="1076" t="s">
        <v>1503</v>
      </c>
      <c r="N19" s="1158" t="s">
        <v>1504</v>
      </c>
      <c r="X19" s="1087"/>
      <c r="AW19" s="1120" t="s">
        <v>1489</v>
      </c>
      <c r="AX19" s="1120" t="s">
        <v>1489</v>
      </c>
      <c r="AZ19" s="1067" t="s">
        <v>1505</v>
      </c>
      <c r="BB19" s="1120" t="s">
        <v>1506</v>
      </c>
      <c r="BC19" s="1120" t="s">
        <v>1331</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274</v>
      </c>
      <c r="CC19" s="1281">
        <v>4189708</v>
      </c>
      <c r="CD19" s="1068" t="s">
        <v>1512</v>
      </c>
    </row>
    <row customHeight="1" ht="21">
      <c r="A20" s="1074" t="s">
        <v>1513</v>
      </c>
      <c r="B20" s="1075">
        <v>2018</v>
      </c>
      <c r="E20" s="1074" t="s">
        <v>1262</v>
      </c>
      <c r="I20" s="1076" t="s">
        <v>1514</v>
      </c>
      <c r="N20" s="1158" t="s">
        <v>1515</v>
      </c>
      <c r="AW20" s="1120" t="s">
        <v>1503</v>
      </c>
      <c r="AX20" s="1120" t="s">
        <v>1503</v>
      </c>
      <c r="AZ20" s="1120" t="s">
        <v>1516</v>
      </c>
      <c r="BB20" s="1120" t="s">
        <v>1517</v>
      </c>
      <c r="BC20" s="1120" t="s">
        <v>1448</v>
      </c>
      <c r="BE20" s="1120">
        <v>2018</v>
      </c>
      <c r="BH20" s="1068" t="s">
        <v>1444</v>
      </c>
      <c r="BJ20" s="1068" t="s">
        <v>1371</v>
      </c>
      <c r="BL20" s="1068" t="s">
        <v>1371</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1331</v>
      </c>
      <c r="BE21" s="1120">
        <v>2019</v>
      </c>
      <c r="BH21" s="1068" t="s">
        <v>1451</v>
      </c>
      <c r="BJ21" s="1068" t="s">
        <v>1387</v>
      </c>
      <c r="BL21" s="1068" t="s">
        <v>1387</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1331</v>
      </c>
      <c r="BE22" s="1120">
        <v>2020</v>
      </c>
      <c r="BH22" s="1068" t="s">
        <v>1458</v>
      </c>
      <c r="BJ22" s="1068" t="s">
        <v>1403</v>
      </c>
      <c r="BL22" s="1068" t="s">
        <v>1403</v>
      </c>
      <c r="BQ22" s="1281">
        <v>4190067</v>
      </c>
      <c r="BR22" s="1068" t="s">
        <v>1536</v>
      </c>
      <c r="BS22" s="1429"/>
      <c r="BT22" s="1281">
        <v>4189674</v>
      </c>
      <c r="BU22" s="1068" t="s">
        <v>1537</v>
      </c>
      <c r="BV22" s="1070"/>
      <c r="BW22" s="1070"/>
      <c r="CC22" s="1281">
        <v>4189711</v>
      </c>
      <c r="CD22" s="1068" t="s">
        <v>297</v>
      </c>
    </row>
    <row customHeight="1" ht="21">
      <c r="A23" s="1074" t="s">
        <v>1538</v>
      </c>
      <c r="B23" s="1075">
        <v>2021</v>
      </c>
      <c r="AW23" s="1120" t="s">
        <v>1539</v>
      </c>
      <c r="AX23" s="1120" t="s">
        <v>1539</v>
      </c>
      <c r="AZ23" s="1120" t="s">
        <v>1540</v>
      </c>
      <c r="BB23" s="1120" t="s">
        <v>1541</v>
      </c>
      <c r="BC23" s="1120" t="s">
        <v>1239</v>
      </c>
      <c r="BE23" s="1120">
        <v>2021</v>
      </c>
      <c r="BH23" s="1068" t="s">
        <v>1466</v>
      </c>
      <c r="BJ23" s="1068" t="s">
        <v>1419</v>
      </c>
      <c r="BL23" s="1068" t="s">
        <v>1419</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1475</v>
      </c>
      <c r="BJ24" s="1068" t="s">
        <v>1433</v>
      </c>
      <c r="BL24" s="1068" t="s">
        <v>1433</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1482</v>
      </c>
      <c r="BJ25" s="1068" t="s">
        <v>1507</v>
      </c>
      <c r="BL25" s="1068" t="s">
        <v>1507</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1426</v>
      </c>
      <c r="BB26" s="1120" t="s">
        <v>1562</v>
      </c>
      <c r="BC26" s="1120" t="s">
        <v>1549</v>
      </c>
      <c r="BE26" s="1120">
        <v>2024</v>
      </c>
      <c r="BH26" s="1068" t="s">
        <v>1493</v>
      </c>
      <c r="BJ26" s="1068" t="s">
        <v>1444</v>
      </c>
      <c r="BL26" s="1068" t="s">
        <v>1444</v>
      </c>
      <c r="BQ26" s="1281">
        <v>4190071</v>
      </c>
      <c r="BR26" s="1068" t="s">
        <v>1563</v>
      </c>
      <c r="BS26" s="1429"/>
      <c r="BV26" s="1070"/>
      <c r="BW26" s="1070"/>
    </row>
    <row customHeight="1" ht="11.25">
      <c r="A27" s="1074" t="s">
        <v>1564</v>
      </c>
      <c r="B27" s="1075">
        <v>2025</v>
      </c>
      <c r="J27" s="176" t="s">
        <v>532</v>
      </c>
      <c r="AX27" s="1120" t="s">
        <v>1565</v>
      </c>
      <c r="BB27" s="1120" t="s">
        <v>1566</v>
      </c>
      <c r="BC27" s="1120" t="s">
        <v>1549</v>
      </c>
      <c r="BE27" s="1120">
        <v>2025</v>
      </c>
      <c r="BH27" s="1070" t="s">
        <v>28</v>
      </c>
      <c r="BJ27" s="1068" t="s">
        <v>1451</v>
      </c>
      <c r="BL27" s="1068" t="s">
        <v>1451</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1458</v>
      </c>
      <c r="BL28" s="1068" t="s">
        <v>1458</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01.01.2026</v>
      </c>
      <c r="F29" s="1105" t="str">
        <f>IF(TEMPLATE_GROUP="","",INDEX(EndDateList,MATCH(TEMPLATE_GROUP,CodeTemplateList,0),1))</f>
        <v>31.12.2026</v>
      </c>
      <c r="H29" s="1106" t="s">
        <v>1577</v>
      </c>
      <c r="AX29" s="1120" t="s">
        <v>1578</v>
      </c>
      <c r="AZ29" s="1120" t="s">
        <v>1223</v>
      </c>
      <c r="BB29" s="1120" t="s">
        <v>1426</v>
      </c>
      <c r="BC29" s="1091"/>
      <c r="BE29" s="1120">
        <v>2027</v>
      </c>
      <c r="BJ29" s="1068" t="s">
        <v>1466</v>
      </c>
      <c r="BL29" s="1068" t="s">
        <v>1466</v>
      </c>
    </row>
    <row customHeight="1" ht="11.25">
      <c r="A30" s="1074" t="s">
        <v>1579</v>
      </c>
      <c r="D30" s="1107"/>
      <c r="E30" s="1108"/>
      <c r="F30" s="1108"/>
      <c r="AX30" s="1120" t="s">
        <v>1580</v>
      </c>
      <c r="AZ30" s="1120" t="s">
        <v>1251</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01.01.2026</v>
      </c>
      <c r="F32" s="1105" t="str">
        <f>IF(TEMPLATE_GROUP="","",INDEX(EndDateList,MATCH(TEMPLATE_GROUP,CodeTemplateList,0),1))</f>
        <v>31.12.2026</v>
      </c>
      <c r="H32" s="1110" t="s">
        <v>1588</v>
      </c>
      <c r="O32" s="1074" t="s">
        <v>1221</v>
      </c>
      <c r="AX32" s="1120" t="s">
        <v>1589</v>
      </c>
      <c r="AZ32" s="1120" t="s">
        <v>1319</v>
      </c>
      <c r="BE32" s="1120">
        <v>2030</v>
      </c>
      <c r="BJ32" s="1068" t="s">
        <v>1475</v>
      </c>
      <c r="BL32" s="1068" t="s">
        <v>1475</v>
      </c>
    </row>
    <row customHeight="1" ht="11.25">
      <c r="A33" s="1074" t="s">
        <v>1590</v>
      </c>
      <c r="O33" s="1074" t="s">
        <v>1248</v>
      </c>
      <c r="AX33" s="1120" t="s">
        <v>1591</v>
      </c>
      <c r="AZ33" s="1120" t="s">
        <v>1222</v>
      </c>
      <c r="BE33" s="1120">
        <v>2031</v>
      </c>
      <c r="BJ33" s="1068" t="s">
        <v>1482</v>
      </c>
      <c r="BL33" s="1068" t="s">
        <v>1482</v>
      </c>
    </row>
    <row customHeight="1" ht="11.25">
      <c r="A34" s="1074" t="s">
        <v>1592</v>
      </c>
      <c r="O34" s="1074" t="s">
        <v>1284</v>
      </c>
      <c r="AX34" s="1120" t="s">
        <v>1593</v>
      </c>
      <c r="BE34" s="1120">
        <v>2032</v>
      </c>
      <c r="BJ34" s="1068" t="s">
        <v>1493</v>
      </c>
      <c r="BL34" s="1068" t="s">
        <v>1493</v>
      </c>
    </row>
    <row customHeight="1" ht="11.25">
      <c r="A35" s="1074" t="s">
        <v>1594</v>
      </c>
      <c r="O35" s="1074" t="s">
        <v>1317</v>
      </c>
      <c r="AX35" s="1120" t="s">
        <v>1595</v>
      </c>
      <c r="AZ35" s="1067" t="s">
        <v>1596</v>
      </c>
      <c r="BE35" s="1120">
        <v>2033</v>
      </c>
      <c r="BL35" s="1068" t="s">
        <v>1597</v>
      </c>
    </row>
    <row customHeight="1" ht="11.25">
      <c r="A36" s="1870" t="s">
        <v>1598</v>
      </c>
      <c r="D36" s="1111" t="s">
        <v>1599</v>
      </c>
      <c r="E36" s="1112" t="s">
        <v>910</v>
      </c>
      <c r="F36" s="1113" t="str">
        <f>INDEX(E37:E41,MATCH(TEMPLATE_SPHERE,F37:F41,0))</f>
        <v>водоотведения</v>
      </c>
      <c r="G36" s="1113" t="str">
        <f>INDEX(G37:G41,MATCH(TEMPLATE_SPHERE,F37:F41,0))</f>
        <v>водоотведение</v>
      </c>
      <c r="O36" s="1074" t="s">
        <v>1342</v>
      </c>
      <c r="AX36" s="1120" t="s">
        <v>1600</v>
      </c>
      <c r="AZ36" s="1120" t="s">
        <v>1222</v>
      </c>
      <c r="BE36" s="1120">
        <v>2034</v>
      </c>
      <c r="BL36" s="1068" t="s">
        <v>1601</v>
      </c>
    </row>
    <row customHeight="1" ht="11.25">
      <c r="A37" s="1074" t="s">
        <v>1602</v>
      </c>
      <c r="E37" s="407" t="s">
        <v>1603</v>
      </c>
      <c r="F37" s="1114" t="s">
        <v>811</v>
      </c>
      <c r="G37" s="407" t="s">
        <v>1604</v>
      </c>
      <c r="O37" s="1074" t="s">
        <v>1361</v>
      </c>
      <c r="AX37" s="1120" t="s">
        <v>1605</v>
      </c>
      <c r="AZ37" s="1120" t="s">
        <v>1250</v>
      </c>
      <c r="BE37" s="1120">
        <v>2035</v>
      </c>
    </row>
    <row customHeight="1" ht="11.25">
      <c r="A38" s="1074" t="s">
        <v>1606</v>
      </c>
      <c r="E38" s="407" t="s">
        <v>1607</v>
      </c>
      <c r="F38" s="1115" t="s">
        <v>857</v>
      </c>
      <c r="G38" s="407" t="s">
        <v>1608</v>
      </c>
      <c r="O38" s="1074" t="s">
        <v>1378</v>
      </c>
      <c r="AX38" s="1120" t="s">
        <v>1609</v>
      </c>
      <c r="AZ38" s="1120" t="s">
        <v>1285</v>
      </c>
      <c r="BE38" s="1120">
        <v>2036</v>
      </c>
      <c r="BH38" s="1067" t="s">
        <v>1610</v>
      </c>
      <c r="BJ38" s="1067" t="s">
        <v>1611</v>
      </c>
      <c r="BL38" s="1067" t="s">
        <v>1612</v>
      </c>
      <c r="BN38" s="1067" t="s">
        <v>1613</v>
      </c>
    </row>
    <row customHeight="1" ht="11.25">
      <c r="A39" s="1074" t="s">
        <v>1614</v>
      </c>
      <c r="E39" s="407" t="s">
        <v>1615</v>
      </c>
      <c r="F39" s="1115" t="s">
        <v>910</v>
      </c>
      <c r="G39" s="407" t="s">
        <v>1616</v>
      </c>
      <c r="O39" s="1074" t="s">
        <v>1394</v>
      </c>
      <c r="AX39" s="1120" t="s">
        <v>1617</v>
      </c>
      <c r="AZ39" s="1120" t="s">
        <v>1318</v>
      </c>
      <c r="BE39" s="1120">
        <v>2037</v>
      </c>
      <c r="BH39" s="1068" t="s">
        <v>1618</v>
      </c>
      <c r="BJ39" s="1217" t="s">
        <v>1618</v>
      </c>
      <c r="BL39" s="1217" t="s">
        <v>1618</v>
      </c>
      <c r="BN39" s="1068" t="s">
        <v>1619</v>
      </c>
    </row>
    <row customHeight="1" ht="11.25">
      <c r="A40" s="1074" t="s">
        <v>1620</v>
      </c>
      <c r="E40" s="407" t="s">
        <v>1621</v>
      </c>
      <c r="F40" s="1115" t="s">
        <v>897</v>
      </c>
      <c r="G40" s="407" t="s">
        <v>1622</v>
      </c>
      <c r="O40" s="1074" t="s">
        <v>1410</v>
      </c>
      <c r="AX40" s="1120" t="s">
        <v>1623</v>
      </c>
      <c r="BE40" s="1120">
        <v>2038</v>
      </c>
      <c r="BH40" s="1068" t="s">
        <v>1624</v>
      </c>
      <c r="BJ40" s="1217" t="s">
        <v>1030</v>
      </c>
      <c r="BL40" s="1217" t="s">
        <v>1030</v>
      </c>
      <c r="BN40" s="1068" t="s">
        <v>1064</v>
      </c>
    </row>
    <row customHeight="1" ht="11.25">
      <c r="A41" s="1074" t="s">
        <v>1625</v>
      </c>
      <c r="E41" s="407" t="s">
        <v>1626</v>
      </c>
      <c r="F41" s="1115" t="s">
        <v>1627</v>
      </c>
      <c r="G41" s="407" t="s">
        <v>1626</v>
      </c>
      <c r="O41" s="1074" t="s">
        <v>1426</v>
      </c>
      <c r="AX41" s="1120" t="s">
        <v>1628</v>
      </c>
      <c r="AZ41" s="1067" t="s">
        <v>1629</v>
      </c>
      <c r="BE41" s="1120">
        <v>2039</v>
      </c>
      <c r="BH41" s="1068" t="s">
        <v>1630</v>
      </c>
      <c r="BJ41" s="1217" t="s">
        <v>1026</v>
      </c>
      <c r="BL41" s="1217" t="s">
        <v>1026</v>
      </c>
      <c r="BN41" s="1068" t="s">
        <v>1051</v>
      </c>
    </row>
    <row customHeight="1" ht="11.25">
      <c r="A42" s="1074" t="s">
        <v>1631</v>
      </c>
      <c r="AX42" s="1120" t="s">
        <v>1632</v>
      </c>
      <c r="AZ42" s="1120" t="s">
        <v>1221</v>
      </c>
      <c r="BE42" s="1120">
        <v>2040</v>
      </c>
      <c r="BH42" s="1068" t="s">
        <v>1048</v>
      </c>
      <c r="BJ42" s="1217" t="s">
        <v>1028</v>
      </c>
      <c r="BL42" s="1217" t="s">
        <v>1028</v>
      </c>
      <c r="BN42" s="1068" t="s">
        <v>1633</v>
      </c>
    </row>
    <row customHeight="1" ht="11.25">
      <c r="A43" s="1074" t="s">
        <v>1634</v>
      </c>
      <c r="AX43" s="1120" t="s">
        <v>1635</v>
      </c>
      <c r="AZ43" s="1120" t="s">
        <v>1248</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1284</v>
      </c>
      <c r="BE44" s="1120">
        <v>2042</v>
      </c>
      <c r="BH44" s="1068" t="s">
        <v>1643</v>
      </c>
      <c r="BJ44" s="1217" t="s">
        <v>1048</v>
      </c>
      <c r="BL44" s="1217" t="s">
        <v>1048</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1317</v>
      </c>
      <c r="BE45" s="1120">
        <v>2043</v>
      </c>
      <c r="BH45" s="1068" t="s">
        <v>1652</v>
      </c>
      <c r="BJ45" s="1217" t="s">
        <v>1042</v>
      </c>
      <c r="BL45" s="1217" t="s">
        <v>1042</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1656</v>
      </c>
      <c r="AZ46" s="1120" t="s">
        <v>1342</v>
      </c>
      <c r="BE46" s="1120">
        <v>2044</v>
      </c>
      <c r="BH46" s="1068" t="s">
        <v>1051</v>
      </c>
      <c r="BJ46" s="1217" t="s">
        <v>1032</v>
      </c>
      <c r="BL46" s="1217" t="s">
        <v>1032</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1660</v>
      </c>
      <c r="AZ47" s="1120" t="s">
        <v>1361</v>
      </c>
      <c r="BE47" s="1120">
        <v>2045</v>
      </c>
      <c r="BH47" s="1068" t="s">
        <v>1633</v>
      </c>
      <c r="BJ47" s="1217" t="s">
        <v>1034</v>
      </c>
      <c r="BL47" s="1217" t="s">
        <v>1034</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1378</v>
      </c>
      <c r="BE48" s="1120">
        <v>2046</v>
      </c>
      <c r="BH48" s="1068" t="s">
        <v>1637</v>
      </c>
      <c r="BJ48" s="1217" t="s">
        <v>1036</v>
      </c>
      <c r="BL48" s="1217" t="s">
        <v>1036</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1671</v>
      </c>
      <c r="AZ49" s="1120" t="s">
        <v>1394</v>
      </c>
      <c r="BE49" s="1120">
        <v>2047</v>
      </c>
      <c r="BH49" s="1068" t="s">
        <v>1052</v>
      </c>
      <c r="BJ49" s="1217" t="s">
        <v>1038</v>
      </c>
      <c r="BL49" s="1217" t="s">
        <v>1038</v>
      </c>
    </row>
    <row customHeight="1" ht="11.25">
      <c r="A50" s="1074" t="s">
        <v>1672</v>
      </c>
      <c r="E50" s="407" t="s">
        <v>1673</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1674</v>
      </c>
      <c r="AZ50" s="1120" t="s">
        <v>1410</v>
      </c>
      <c r="BE50" s="1120">
        <v>2048</v>
      </c>
      <c r="BH50" s="1068" t="s">
        <v>1644</v>
      </c>
      <c r="BJ50" s="1217" t="s">
        <v>1040</v>
      </c>
      <c r="BL50" s="1217" t="s">
        <v>1040</v>
      </c>
    </row>
    <row customHeight="1" ht="11.25">
      <c r="A51" s="1074" t="s">
        <v>1675</v>
      </c>
      <c r="E51" s="407" t="s">
        <v>1676</v>
      </c>
      <c r="F51" s="1115" t="s">
        <v>1677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1426</v>
      </c>
      <c r="BE51" s="1120">
        <v>2049</v>
      </c>
      <c r="BH51" s="1068" t="s">
        <v>1653</v>
      </c>
      <c r="BJ51" s="1217" t="s">
        <v>1679</v>
      </c>
      <c r="BL51" s="1217" t="s">
        <v>1679</v>
      </c>
    </row>
    <row customHeight="1" ht="11.25">
      <c r="A52" s="1074" t="s">
        <v>1680</v>
      </c>
      <c r="E52" s="407" t="s">
        <v>1681</v>
      </c>
      <c r="F52" s="1115" t="s">
        <v>1647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1682</v>
      </c>
      <c r="AZ52" s="1120" t="s">
        <v>1222</v>
      </c>
      <c r="BE52" s="1120">
        <v>2050</v>
      </c>
      <c r="BH52" s="1068" t="s">
        <v>1657</v>
      </c>
      <c r="BJ52" s="1217" t="s">
        <v>1051</v>
      </c>
      <c r="BL52" s="1217" t="s">
        <v>1051</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1224</v>
      </c>
      <c r="BE55" s="1120">
        <v>2053</v>
      </c>
      <c r="BH55" s="1070" t="s">
        <v>28</v>
      </c>
      <c r="BJ55" s="1217" t="s">
        <v>1052</v>
      </c>
      <c r="BL55" s="1217" t="s">
        <v>1052</v>
      </c>
    </row>
    <row customHeight="1" ht="11.25">
      <c r="A56" s="1074" t="s">
        <v>1692</v>
      </c>
      <c r="D56" s="1118" t="s">
        <v>1693</v>
      </c>
      <c r="E56" s="1095" t="s">
        <v>100</v>
      </c>
      <c r="F56" s="1074" t="s">
        <v>1694</v>
      </c>
      <c r="AX56" s="1120" t="s">
        <v>1695</v>
      </c>
      <c r="AZ56" s="1120" t="s">
        <v>1252</v>
      </c>
      <c r="BE56" s="1120">
        <v>2054</v>
      </c>
      <c r="BH56" s="1070" t="s">
        <v>28</v>
      </c>
      <c r="BJ56" s="1217" t="s">
        <v>1644</v>
      </c>
      <c r="BL56" s="1217" t="s">
        <v>1644</v>
      </c>
    </row>
    <row customHeight="1" ht="11.25">
      <c r="A57" s="1074" t="s">
        <v>1696</v>
      </c>
      <c r="D57" s="1118" t="s">
        <v>1697</v>
      </c>
      <c r="E57" s="1095" t="s">
        <v>100</v>
      </c>
      <c r="F57" s="1074" t="s">
        <v>1694</v>
      </c>
      <c r="AX57" s="1120" t="s">
        <v>1698</v>
      </c>
      <c r="AZ57" s="1120" t="s">
        <v>1287</v>
      </c>
      <c r="BE57" s="1120">
        <v>2055</v>
      </c>
      <c r="BJ57" s="1217" t="s">
        <v>1653</v>
      </c>
      <c r="BL57" s="1217" t="s">
        <v>1653</v>
      </c>
    </row>
    <row customHeight="1" ht="11.25">
      <c r="A58" s="1074" t="s">
        <v>1699</v>
      </c>
      <c r="D58" s="1118" t="s">
        <v>1700</v>
      </c>
      <c r="E58" s="1095" t="s">
        <v>100</v>
      </c>
      <c r="F58" s="1074" t="s">
        <v>1694</v>
      </c>
      <c r="AX58" s="1120" t="s">
        <v>1701</v>
      </c>
      <c r="BE58" s="1120">
        <v>2056</v>
      </c>
      <c r="BJ58" s="1217" t="s">
        <v>1657</v>
      </c>
      <c r="BL58" s="1217" t="s">
        <v>1657</v>
      </c>
    </row>
    <row customHeight="1" ht="11.25">
      <c r="A59" s="1074" t="s">
        <v>1702</v>
      </c>
      <c r="D59" s="1118" t="s">
        <v>131</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1225</v>
      </c>
      <c r="BE60" s="1120">
        <v>2058</v>
      </c>
      <c r="BJ60" s="1217" t="s">
        <v>1667</v>
      </c>
      <c r="BL60" s="1217" t="s">
        <v>1667</v>
      </c>
    </row>
    <row customHeight="1" ht="11.25">
      <c r="A61" s="1074" t="s">
        <v>1709</v>
      </c>
      <c r="D61" s="1118" t="s">
        <v>1710</v>
      </c>
      <c r="E61" s="1095" t="s">
        <v>1589</v>
      </c>
      <c r="F61" s="1074" t="s">
        <v>1703</v>
      </c>
      <c r="AX61" s="1120" t="s">
        <v>1711</v>
      </c>
      <c r="AZ61" s="1120" t="s">
        <v>1253</v>
      </c>
      <c r="BE61" s="1120">
        <v>2059</v>
      </c>
      <c r="BL61" s="1217" t="s">
        <v>1044</v>
      </c>
    </row>
    <row customHeight="1" ht="11.25">
      <c r="A62" s="1074" t="s">
        <v>1712</v>
      </c>
      <c r="D62" s="1118" t="s">
        <v>130</v>
      </c>
      <c r="E62" s="1095">
        <v>30</v>
      </c>
      <c r="F62" s="1074" t="s">
        <v>1703</v>
      </c>
      <c r="AZ62" s="1120" t="s">
        <v>1288</v>
      </c>
      <c r="BE62" s="1120">
        <v>2060</v>
      </c>
      <c r="BL62" s="1217" t="s">
        <v>1046</v>
      </c>
    </row>
    <row customHeight="1" ht="11.25">
      <c r="A63" s="1074" t="s">
        <v>1713</v>
      </c>
      <c r="D63" s="1118" t="s">
        <v>1714</v>
      </c>
      <c r="E63" s="1095">
        <v>30</v>
      </c>
      <c r="F63" s="1074" t="s">
        <v>1703</v>
      </c>
      <c r="AZ63" s="1120" t="s">
        <v>1320</v>
      </c>
      <c r="BE63" s="1120">
        <v>2061</v>
      </c>
    </row>
    <row customHeight="1" ht="11.25">
      <c r="A64" s="1074" t="s">
        <v>1715</v>
      </c>
      <c r="D64" s="1118" t="s">
        <v>1716</v>
      </c>
      <c r="E64" s="1095">
        <v>30</v>
      </c>
      <c r="F64" s="1074" t="s">
        <v>1703</v>
      </c>
      <c r="AZ64" s="1120" t="s">
        <v>1343</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1226</v>
      </c>
      <c r="BE67" s="1120">
        <v>2065</v>
      </c>
    </row>
    <row customHeight="1" ht="11.25">
      <c r="A68" s="1074" t="s">
        <v>1721</v>
      </c>
      <c r="AZ68" s="1120" t="s">
        <v>1254</v>
      </c>
      <c r="BE68" s="1120">
        <v>2066</v>
      </c>
      <c r="BH68" s="1067" t="s">
        <v>1722</v>
      </c>
      <c r="BJ68" s="1067" t="s">
        <v>1723</v>
      </c>
      <c r="BL68" s="1067" t="s">
        <v>1724</v>
      </c>
      <c r="BN68" s="1067" t="s">
        <v>1725</v>
      </c>
    </row>
    <row customHeight="1" ht="11.25">
      <c r="A69" s="1074" t="s">
        <v>1726</v>
      </c>
      <c r="AZ69" s="1120" t="s">
        <v>1289</v>
      </c>
      <c r="BE69" s="1120">
        <v>2067</v>
      </c>
      <c r="BH69" s="1068" t="s">
        <v>1727</v>
      </c>
      <c r="BI69" s="1117" t="s">
        <v>110</v>
      </c>
      <c r="BJ69" s="1068" t="s">
        <v>1728</v>
      </c>
      <c r="BK69" s="1117" t="s">
        <v>110</v>
      </c>
      <c r="BL69" s="1068" t="s">
        <v>1729</v>
      </c>
      <c r="BM69" s="1070" t="s">
        <v>110</v>
      </c>
      <c r="BN69" s="1068" t="s">
        <v>1730</v>
      </c>
    </row>
    <row customHeight="1" ht="11.25">
      <c r="A70" s="1074" t="s">
        <v>1731</v>
      </c>
      <c r="AZ70" s="1120" t="s">
        <v>1321</v>
      </c>
      <c r="BE70" s="1120">
        <v>2068</v>
      </c>
      <c r="BH70" s="1068" t="s">
        <v>1732</v>
      </c>
      <c r="BJ70" s="1068" t="s">
        <v>1733</v>
      </c>
      <c r="BL70" s="1068" t="s">
        <v>1734</v>
      </c>
      <c r="BN70" s="1068" t="s">
        <v>1735</v>
      </c>
    </row>
    <row customHeight="1" ht="11.25">
      <c r="A71" s="1074" t="s">
        <v>1736</v>
      </c>
      <c r="AZ71" s="1120" t="s">
        <v>1323</v>
      </c>
      <c r="BE71" s="1120">
        <v>2069</v>
      </c>
      <c r="BH71" s="1068" t="s">
        <v>1737</v>
      </c>
      <c r="BI71" s="1117" t="s">
        <v>91</v>
      </c>
      <c r="BJ71" s="1068" t="s">
        <v>1738</v>
      </c>
      <c r="BK71" s="1117" t="s">
        <v>91</v>
      </c>
      <c r="BL71" s="1068" t="s">
        <v>1739</v>
      </c>
      <c r="BM71" s="1070" t="s">
        <v>91</v>
      </c>
      <c r="BN71" s="1068" t="s">
        <v>1740</v>
      </c>
    </row>
    <row customHeight="1" ht="11.25">
      <c r="A72" s="1074" t="s">
        <v>16</v>
      </c>
      <c r="AZ72" s="1120" t="s">
        <v>19</v>
      </c>
      <c r="BE72" s="1120">
        <v>2070</v>
      </c>
      <c r="BH72" s="1068" t="s">
        <v>1741</v>
      </c>
      <c r="BJ72" s="1068" t="s">
        <v>1741</v>
      </c>
      <c r="BL72" s="1068" t="s">
        <v>1741</v>
      </c>
      <c r="BN72" s="1068" t="s">
        <v>1742</v>
      </c>
    </row>
    <row customHeight="1" ht="11.25">
      <c r="A73" s="1074" t="s">
        <v>1743</v>
      </c>
      <c r="BH73" s="1068" t="s">
        <v>1744</v>
      </c>
      <c r="BI73" s="1117" t="s">
        <v>100</v>
      </c>
      <c r="BJ73" s="1068" t="s">
        <v>1745</v>
      </c>
      <c r="BK73" s="1117" t="s">
        <v>100</v>
      </c>
      <c r="BL73" s="1068" t="s">
        <v>1746</v>
      </c>
      <c r="BM73" s="1070" t="s">
        <v>100</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1235</v>
      </c>
      <c r="BH76" s="1068" t="s">
        <v>1757</v>
      </c>
      <c r="BJ76" s="1068" t="s">
        <v>1758</v>
      </c>
      <c r="BL76" s="1068" t="s">
        <v>1759</v>
      </c>
    </row>
    <row customHeight="1" ht="11.25">
      <c r="A77" s="1074" t="s">
        <v>1760</v>
      </c>
      <c r="AZ77" s="1120" t="s">
        <v>1264</v>
      </c>
    </row>
    <row customHeight="1" ht="11.25">
      <c r="A78" s="1074" t="s">
        <v>1761</v>
      </c>
      <c r="AZ78" s="1120" t="s">
        <v>1296</v>
      </c>
    </row>
    <row customHeight="1" ht="11.25">
      <c r="A79" s="1074" t="s">
        <v>1762</v>
      </c>
      <c r="AZ79" s="1120" t="s">
        <v>1327</v>
      </c>
      <c r="BH79" s="1067" t="s">
        <v>1763</v>
      </c>
      <c r="BJ79" s="1067" t="s">
        <v>1764</v>
      </c>
      <c r="BL79" s="1067" t="s">
        <v>1765</v>
      </c>
    </row>
    <row customHeight="1" ht="11.25">
      <c r="A80" s="1074" t="s">
        <v>1766</v>
      </c>
      <c r="AZ80" s="1120" t="s">
        <v>1348</v>
      </c>
      <c r="BH80" s="1068" t="s">
        <v>1767</v>
      </c>
      <c r="BJ80" s="1068" t="s">
        <v>1768</v>
      </c>
      <c r="BL80" s="1068" t="s">
        <v>1769</v>
      </c>
    </row>
    <row customHeight="1" ht="11.25">
      <c r="A81" s="1074" t="s">
        <v>1770</v>
      </c>
      <c r="AZ81" s="1120" t="s">
        <v>1365</v>
      </c>
      <c r="BH81" s="1068" t="s">
        <v>1771</v>
      </c>
      <c r="BJ81" s="1068" t="s">
        <v>1772</v>
      </c>
      <c r="BL81" s="1068" t="s">
        <v>1773</v>
      </c>
    </row>
    <row customHeight="1" ht="11.25">
      <c r="A82" s="1074" t="s">
        <v>1774</v>
      </c>
      <c r="AZ82" s="1120" t="s">
        <v>1380</v>
      </c>
      <c r="BH82" s="1068" t="s">
        <v>1775</v>
      </c>
      <c r="BJ82" s="1068" t="s">
        <v>1776</v>
      </c>
      <c r="BL82" s="1068" t="s">
        <v>1777</v>
      </c>
    </row>
    <row customHeight="1" ht="11.25">
      <c r="A83" s="1074" t="s">
        <v>1778</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1022</v>
      </c>
    </row>
    <row customHeight="1" ht="11.25">
      <c r="A91" s="1074" t="s">
        <v>1803</v>
      </c>
      <c r="AZ91" s="1120" t="s">
        <v>1058</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575</v>
      </c>
      <c r="BH108" s="1068" t="s">
        <v>1856</v>
      </c>
      <c r="BJ108" s="1068" t="s">
        <v>1857</v>
      </c>
      <c r="BL108" s="1068" t="s">
        <v>274</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1222</v>
      </c>
    </row>
    <row customHeight="1" ht="11.25">
      <c r="AZ116" s="1901" t="s">
        <v>1845</v>
      </c>
      <c r="BA116" s="1902" t="s">
        <v>1846</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70FD8-B388-A538-22E8-59210A87FC8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532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89</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1862</v>
      </c>
      <c r="F13" s="1521" t="s">
        <v>310</v>
      </c>
      <c r="G13" s="474"/>
      <c r="H13" s="1533"/>
      <c r="J13" s="455">
        <v>19</v>
      </c>
    </row>
    <row customHeight="1" ht="19.95">
      <c r="A14" s="502"/>
      <c r="B14" s="502"/>
      <c r="C14" s="457"/>
      <c r="D14" s="1523" t="s">
        <v>712</v>
      </c>
      <c r="E14" s="1524" t="s">
        <v>1863</v>
      </c>
      <c r="F14" s="1526"/>
      <c r="G14" s="1525" t="s">
        <v>1864</v>
      </c>
      <c r="H14" s="1533"/>
      <c r="J14" s="455">
        <v>19</v>
      </c>
    </row>
    <row customHeight="1" ht="19.95">
      <c r="A15" s="502"/>
      <c r="B15" s="502"/>
      <c r="C15" s="457"/>
      <c r="D15" s="1523" t="s">
        <v>311</v>
      </c>
      <c r="E15" s="1524" t="s">
        <v>1865</v>
      </c>
      <c r="F15" s="1526"/>
      <c r="G15" s="1525" t="s">
        <v>1866</v>
      </c>
      <c r="H15" s="1533"/>
      <c r="J15" s="455">
        <v>19</v>
      </c>
    </row>
    <row customHeight="1" ht="24">
      <c r="A16" s="502"/>
      <c r="B16" s="502"/>
      <c r="C16" s="457"/>
      <c r="D16" s="1523" t="s">
        <v>314</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92</v>
      </c>
      <c r="E18" s="1527" t="s">
        <v>1871</v>
      </c>
      <c r="F18" s="1526"/>
      <c r="G18" s="474" t="s">
        <v>1870</v>
      </c>
      <c r="H18" s="1533"/>
      <c r="I18" s="852"/>
      <c r="J18" s="455">
        <v>46</v>
      </c>
    </row>
    <row customHeight="1" ht="23.25">
      <c r="A19" s="502"/>
      <c r="B19" s="502"/>
      <c r="C19" s="457"/>
      <c r="D19" s="1520" t="s">
        <v>100</v>
      </c>
      <c r="E19" s="1527" t="s">
        <v>1872</v>
      </c>
      <c r="F19" s="1521" t="s">
        <v>310</v>
      </c>
      <c r="G19" s="2471" t="s">
        <v>1873</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93</v>
      </c>
      <c r="E22" s="474" t="s">
        <v>1874</v>
      </c>
      <c r="F22" s="1526"/>
      <c r="G22" s="474" t="s">
        <v>1875</v>
      </c>
      <c r="H22" s="1532"/>
      <c r="J22" s="501">
        <v>25</v>
      </c>
    </row>
    <row s="501" customFormat="1" customHeight="1" ht="19.95">
      <c r="A23" s="502"/>
      <c r="B23" s="502"/>
      <c r="C23" s="502"/>
      <c r="D23" s="1520" t="s">
        <v>94</v>
      </c>
      <c r="E23" s="1527" t="s">
        <v>1876</v>
      </c>
      <c r="F23" s="1531"/>
      <c r="G23" s="474" t="s">
        <v>1877</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DD448-94A8-7498-0485-C356D9D8824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50</v>
      </c>
      <c r="H1" s="1631" t="s">
        <v>52</v>
      </c>
      <c r="IU1" s="1155" t="s">
        <v>14</v>
      </c>
    </row>
    <row s="1850" customFormat="1" customHeight="1" ht="22.5" hidden="1">
      <c r="A2" s="831"/>
      <c r="B2" s="1160">
        <v>1</v>
      </c>
      <c r="C2" s="1160"/>
      <c r="D2" s="1928" t="s">
        <v>532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89</v>
      </c>
      <c r="F8" s="1540" t="s">
        <v>1878</v>
      </c>
      <c r="G8" s="1540" t="s">
        <v>50</v>
      </c>
      <c r="H8" s="1540" t="s">
        <v>52</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51541-54F8-5D68-7575-D67FA0ECC6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532</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5B8D8-A763-EE28-B328-0CDD39D1837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532</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89</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6FB06-BFF8-CBC8-6479-4A17444934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532</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532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89</v>
      </c>
      <c r="F11" s="2492" t="s">
        <v>308</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7C058-32C8-70BA-A7D8-505DA052E7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89</v>
      </c>
      <c r="E9" s="2209" t="s">
        <v>1896</v>
      </c>
      <c r="F9" s="2209"/>
      <c r="G9" s="2209"/>
      <c r="H9" s="2209"/>
      <c r="I9" s="2209"/>
      <c r="M9" s="121">
        <v>28</v>
      </c>
    </row>
    <row customHeight="1" ht="24">
      <c r="D10" s="2209"/>
      <c r="E10" s="127" t="s">
        <v>1897</v>
      </c>
      <c r="F10" s="127" t="s">
        <v>1898</v>
      </c>
      <c r="G10" s="127" t="s">
        <v>1899</v>
      </c>
      <c r="H10" s="127" t="s">
        <v>394</v>
      </c>
      <c r="I10" s="2209"/>
      <c r="M10" s="121">
        <v>23</v>
      </c>
    </row>
    <row customHeight="1" ht="12" hidden="1">
      <c r="D11" s="87" t="s">
        <v>110</v>
      </c>
      <c r="E11" s="87" t="s">
        <v>92</v>
      </c>
      <c r="F11" s="87" t="s">
        <v>100</v>
      </c>
      <c r="G11" s="87" t="s">
        <v>93</v>
      </c>
      <c r="H11" s="87" t="s">
        <v>94</v>
      </c>
      <c r="I11" s="87" t="s">
        <v>112</v>
      </c>
      <c r="M11" s="121">
        <v>0</v>
      </c>
    </row>
    <row s="1823" customFormat="1" customHeight="1" ht="26.25">
      <c r="A12" s="145" t="s">
        <v>91</v>
      </c>
      <c r="B12" s="125" t="s">
        <v>28</v>
      </c>
      <c r="C12" s="126"/>
      <c r="D12" s="128" t="s">
        <v>110</v>
      </c>
      <c r="E12" s="381"/>
      <c r="F12" s="381"/>
      <c r="G12" s="1734" t="s">
        <v>28</v>
      </c>
      <c r="H12" s="382"/>
      <c r="I12" s="2169" t="s">
        <v>1900</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B1D8-CFF8-F848-DBF8-C3A6EEC7A78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89</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BAD12-EEBB-161C-D7BA-5EB33C1853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89</v>
      </c>
      <c r="E9" s="108" t="s">
        <v>291</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1904</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05848-9A88-FA88-2811-2C759B51A09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122</v>
      </c>
      <c r="G8" s="2193"/>
      <c r="H8" s="2192" t="s">
        <v>89</v>
      </c>
      <c r="I8" s="2193"/>
      <c r="J8" s="2127" t="s">
        <v>123</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90</v>
      </c>
      <c r="G9" s="2175" t="s">
        <v>128</v>
      </c>
      <c r="H9" s="2194"/>
      <c r="I9" s="2195"/>
      <c r="J9" s="2101"/>
      <c r="K9" s="1559"/>
      <c r="L9" s="2127" t="s">
        <v>292</v>
      </c>
      <c r="M9" s="2101"/>
      <c r="N9" s="2192" t="s">
        <v>89</v>
      </c>
      <c r="O9" s="2193"/>
      <c r="P9" s="2127" t="s">
        <v>129</v>
      </c>
      <c r="Q9" s="1556"/>
      <c r="R9" s="2127" t="s">
        <v>292</v>
      </c>
      <c r="S9" s="2101"/>
      <c r="T9" s="2192" t="s">
        <v>89</v>
      </c>
      <c r="U9" s="2193"/>
      <c r="V9" s="2127" t="s">
        <v>129</v>
      </c>
      <c r="W9" s="1556"/>
      <c r="X9" s="2127" t="s">
        <v>292</v>
      </c>
      <c r="Y9" s="2101"/>
      <c r="Z9" s="2192" t="s">
        <v>89</v>
      </c>
      <c r="AA9" s="2193"/>
      <c r="AB9" s="2127" t="s">
        <v>293</v>
      </c>
      <c r="AC9" s="1556"/>
      <c r="AD9" s="2127" t="s">
        <v>292</v>
      </c>
      <c r="AE9" s="2101"/>
      <c r="AF9" s="2192" t="s">
        <v>89</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130</v>
      </c>
      <c r="BM10" s="293">
        <v>23</v>
      </c>
    </row>
    <row customHeight="1" ht="15">
      <c r="D11" s="2183" t="s">
        <v>110</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EE758-A2F1-C148-B5B8-9EE3DF9ACF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3DB5D-74D8-7B9A-8A58-30D759E597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532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532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532</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532</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532</v>
      </c>
      <c r="L34" s="1729" t="s">
        <v>110</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1923</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110</v>
      </c>
      <c r="G139" s="2575" t="s">
        <v>28</v>
      </c>
      <c r="H139" s="289"/>
      <c r="I139" s="637" t="s">
        <v>110</v>
      </c>
      <c r="J139" s="1807" t="s">
        <v>1942</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110</v>
      </c>
      <c r="N154" s="2504" t="str">
        <f>IF(Z154="","",INDEX(TERRITORY_MR_LIST,MATCH(Z154,TERRITORY_LIST_ID,0)))</f>
        <v/>
      </c>
      <c r="O154" s="2185" t="s">
        <v>62</v>
      </c>
      <c r="P154" s="2108"/>
      <c r="Q154" s="2108" t="s">
        <v>110</v>
      </c>
      <c r="R154" s="2502" t="s">
        <v>28</v>
      </c>
      <c r="S154" s="2107" t="s">
        <v>62</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280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281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282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110</v>
      </c>
      <c r="N160" s="2504" t="str">
        <f>IF(Z160="","",INDEX(TERRITORY_MR_LIST,MATCH(Z160,TERRITORY_LIST_ID,0)))</f>
        <v/>
      </c>
      <c r="O160" s="2185" t="s">
        <v>62</v>
      </c>
      <c r="P160" s="2108"/>
      <c r="Q160" s="2108" t="s">
        <v>110</v>
      </c>
      <c r="R160" s="2502" t="s">
        <v>28</v>
      </c>
      <c r="S160" s="2107" t="s">
        <v>62</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280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281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62</v>
      </c>
      <c r="P165" s="2108"/>
      <c r="Q165" s="2108" t="s">
        <v>110</v>
      </c>
      <c r="R165" s="2502" t="s">
        <v>28</v>
      </c>
      <c r="S165" s="2107" t="s">
        <v>62</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280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62</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110</v>
      </c>
      <c r="N176" s="2504" t="str">
        <f>IF(Z176="","",INDEX(TERRITORY_MR_LIST,MATCH(Z176,TERRITORY_LIST_ID,0)))</f>
        <v/>
      </c>
      <c r="O176" s="2185" t="s">
        <v>62</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280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281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282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110</v>
      </c>
      <c r="N182" s="2504" t="str">
        <f>IF(Z182="","",INDEX(TERRITORY_MR_LIST,MATCH(Z182,TERRITORY_LIST_ID,0)))</f>
        <v/>
      </c>
      <c r="O182" s="2185" t="s">
        <v>62</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280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281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62</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280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110</v>
      </c>
      <c r="P202" s="2517"/>
      <c r="Q202" s="1580"/>
      <c r="R202" s="2185" t="s">
        <v>62</v>
      </c>
      <c r="S202" s="2185" t="s">
        <v>62</v>
      </c>
      <c r="T202" s="1855"/>
      <c r="U202" s="2108" t="s">
        <v>110</v>
      </c>
      <c r="V202" s="2524" t="str">
        <f>IF(AK202="","",INDEX(TERRITORY_MR_LIST,MATCH(AK202,TERRITORY_LIST_ID,0)))</f>
        <v/>
      </c>
      <c r="W202" s="1581"/>
      <c r="X202" s="2185" t="s">
        <v>62</v>
      </c>
      <c r="Y202" s="2185" t="s">
        <v>19</v>
      </c>
      <c r="Z202" s="1564"/>
      <c r="AA202" s="2108" t="s">
        <v>110</v>
      </c>
      <c r="AB202" s="2526"/>
      <c r="AC202" s="1582"/>
      <c r="AD202" s="2185" t="s">
        <v>62</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282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1B6E8-DB41-F098-6A53-E4B532A29B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811</v>
      </c>
      <c r="E1" s="980" t="s">
        <v>857</v>
      </c>
      <c r="F1" s="980" t="s">
        <v>910</v>
      </c>
      <c r="G1" s="980" t="s">
        <v>897</v>
      </c>
      <c r="H1" s="980" t="s">
        <v>1627</v>
      </c>
    </row>
    <row customHeight="1" ht="9">
      <c r="A2" s="983" t="s">
        <v>1953</v>
      </c>
      <c r="B2" s="983"/>
      <c r="C2" s="984" t="str">
        <f>INDEX(TEMPLATE_NUMBER_FORM_LIST,MATCH(TEMPLATE_SPHERE,TEMPLATE_SPHERE_LIST,0))</f>
        <v>10</v>
      </c>
      <c r="D2" s="983" t="s">
        <v>1477</v>
      </c>
      <c r="E2" s="983" t="s">
        <v>149</v>
      </c>
      <c r="F2" s="985" t="s">
        <v>149</v>
      </c>
      <c r="G2" s="983" t="s">
        <v>149</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1955</v>
      </c>
      <c r="B4" s="846" t="s">
        <v>111</v>
      </c>
      <c r="C4" s="984" t="str">
        <f>IF(TEMPLATE_SPHERE="HEAT",D4,IF(TEMPLATE_SPHERE="TKO",H4,E4))</f>
        <v>Форма 1. Информация об организации, осуществляющей водоотведение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1957</v>
      </c>
    </row>
    <row customHeight="1" ht="117">
      <c r="A5" s="846" t="s">
        <v>1958</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1960</v>
      </c>
    </row>
    <row customHeight="1" ht="90">
      <c r="A6" s="846" t="s">
        <v>1961</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1962</v>
      </c>
      <c r="B7" s="846" t="s">
        <v>100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1963</v>
      </c>
      <c r="E7" s="846" t="s">
        <v>1964</v>
      </c>
      <c r="F7" s="986"/>
      <c r="G7" s="986"/>
      <c r="H7" s="986"/>
    </row>
    <row customHeight="1" ht="108">
      <c r="A8" s="846" t="s">
        <v>1965</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1163</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2012</v>
      </c>
      <c r="B31" s="846"/>
      <c r="C31" s="984" t="str">
        <f>IF(TEMPLATE_SPHERE="HEAT",D31,IF(TEMPLATE_SPHERE="TKO",H31,E31))</f>
        <v>Форма 1. Информация об организации, осуществляющей водоотведение (общая информация)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A34546-DCED-B063-5DE8-D006543E1C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811</v>
      </c>
      <c r="D2" s="841" t="s">
        <v>857</v>
      </c>
      <c r="E2" s="841" t="s">
        <v>910</v>
      </c>
      <c r="F2" s="841" t="s">
        <v>897</v>
      </c>
      <c r="G2" s="841" t="s">
        <v>1627</v>
      </c>
      <c r="H2" s="843"/>
      <c r="I2" s="843"/>
      <c r="J2" s="843"/>
      <c r="K2" s="843"/>
      <c r="L2" s="843"/>
      <c r="M2" s="843"/>
      <c r="N2" s="843"/>
      <c r="O2" s="841" t="s">
        <v>811</v>
      </c>
      <c r="P2" s="841" t="s">
        <v>857</v>
      </c>
      <c r="Q2" s="841" t="s">
        <v>897</v>
      </c>
      <c r="R2" s="841" t="s">
        <v>910</v>
      </c>
      <c r="S2" s="841" t="s">
        <v>1627</v>
      </c>
      <c r="T2" s="841" t="s">
        <v>811</v>
      </c>
      <c r="U2" s="841" t="s">
        <v>857</v>
      </c>
      <c r="V2" s="841" t="s">
        <v>897</v>
      </c>
      <c r="W2" s="841" t="s">
        <v>910</v>
      </c>
      <c r="X2" s="841" t="s">
        <v>1627</v>
      </c>
      <c r="Y2" s="841"/>
      <c r="Z2" s="841" t="s">
        <v>811</v>
      </c>
      <c r="AA2" s="850" t="s">
        <v>857</v>
      </c>
      <c r="AB2" s="841" t="s">
        <v>897</v>
      </c>
      <c r="AC2" s="841" t="s">
        <v>910</v>
      </c>
      <c r="AD2" s="841" t="s">
        <v>1627</v>
      </c>
    </row>
    <row customHeight="1" ht="162">
      <c r="A3" s="845" t="s">
        <v>26</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2028</v>
      </c>
      <c r="G11" s="2599"/>
      <c r="H11" s="898" t="s">
        <v>2029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712</v>
      </c>
      <c r="P20" s="957" t="s">
        <v>712</v>
      </c>
      <c r="Q20" s="957" t="s">
        <v>712</v>
      </c>
      <c r="R20" s="957" t="s">
        <v>712</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2066</v>
      </c>
      <c r="U25" s="846" t="s">
        <v>2066</v>
      </c>
      <c r="V25" s="846" t="s">
        <v>2066</v>
      </c>
      <c r="W25" s="846" t="s">
        <v>2066</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2067</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2068</v>
      </c>
      <c r="V26" s="964" t="s">
        <v>2068</v>
      </c>
      <c r="W26" s="964" t="s">
        <v>2068</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2069</v>
      </c>
      <c r="R27" s="957" t="s">
        <v>724</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2076</v>
      </c>
      <c r="P31" s="957" t="s">
        <v>735</v>
      </c>
      <c r="Q31" s="957" t="s">
        <v>2076</v>
      </c>
      <c r="R31" s="957" t="s">
        <v>735</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737</v>
      </c>
      <c r="Q32" s="957" t="s">
        <v>2079</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749</v>
      </c>
      <c r="P39" s="957" t="s">
        <v>743</v>
      </c>
      <c r="Q39" s="957" t="s">
        <v>749</v>
      </c>
      <c r="R39" s="957" t="s">
        <v>743</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745</v>
      </c>
      <c r="Q40" s="957" t="s">
        <v>2102</v>
      </c>
      <c r="R40" s="957" t="s">
        <v>745</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2113</v>
      </c>
      <c r="P43" s="957" t="s">
        <v>749</v>
      </c>
      <c r="Q43" s="957" t="s">
        <v>2113</v>
      </c>
      <c r="R43" s="957" t="s">
        <v>749</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2145</v>
      </c>
      <c r="U52" s="843" t="s">
        <v>2146</v>
      </c>
      <c r="V52" s="843" t="s">
        <v>2147</v>
      </c>
      <c r="W52" s="843" t="s">
        <v>2148</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2152</v>
      </c>
      <c r="V56" s="843" t="s">
        <v>2152</v>
      </c>
      <c r="W56" s="843" t="s">
        <v>2152</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2154</v>
      </c>
      <c r="V57" s="843" t="s">
        <v>2154</v>
      </c>
      <c r="W57" s="843" t="s">
        <v>2154</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100</v>
      </c>
      <c r="Q59" s="957" t="s">
        <v>100</v>
      </c>
      <c r="R59" s="957" t="s">
        <v>100</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633</v>
      </c>
      <c r="U60" s="843" t="s">
        <v>633</v>
      </c>
      <c r="V60" s="843" t="s">
        <v>633</v>
      </c>
      <c r="W60" s="843" t="s">
        <v>633</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638</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2216</v>
      </c>
      <c r="U95" s="843"/>
      <c r="V95" s="843"/>
      <c r="W95" s="843"/>
      <c r="X95" s="843"/>
      <c r="Y95" s="1000"/>
      <c r="Z95" s="846"/>
      <c r="AA95" s="849"/>
      <c r="AB95" s="846"/>
      <c r="AC95" s="846"/>
      <c r="AD95" s="846"/>
    </row>
    <row customHeight="1" ht="99">
      <c r="A96" s="845"/>
      <c r="B96" s="899">
        <v>79</v>
      </c>
      <c r="C96" s="843" t="s">
        <v>1156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2225</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2226</v>
      </c>
      <c r="P100" s="957"/>
      <c r="Q100" s="957"/>
      <c r="R100" s="957"/>
      <c r="S100" s="957"/>
      <c r="T100" s="843" t="s">
        <v>2227</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2228</v>
      </c>
      <c r="P101" s="957"/>
      <c r="Q101" s="957"/>
      <c r="R101" s="957"/>
      <c r="S101" s="957"/>
      <c r="T101" s="843" t="s">
        <v>2229</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2230</v>
      </c>
      <c r="D148" s="843" t="s">
        <v>1570</v>
      </c>
      <c r="E148" s="843" t="s">
        <v>1671</v>
      </c>
      <c r="F148" s="843" t="s">
        <v>2231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0A481-0378-7418-42A8-0A89D770EB4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46008.52292824074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1-3.25-850/25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89</v>
      </c>
      <c r="M15" s="2209" t="s">
        <v>430</v>
      </c>
      <c r="N15" s="301"/>
      <c r="O15" s="2274" t="s">
        <v>2235</v>
      </c>
      <c r="P15" s="2275"/>
      <c r="Q15" s="2275"/>
      <c r="R15" s="2275"/>
      <c r="S15" s="2275"/>
      <c r="T15" s="2275"/>
      <c r="U15" s="2276"/>
      <c r="V15" s="2277" t="s">
        <v>432</v>
      </c>
      <c r="W15" s="2280" t="s">
        <v>1153</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414</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282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436F8-CF08-2F7D-A49D-27DE2687C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20F78-D638-7051-62DF-C3BD1EA735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E46C8-1548-E869-E978-D1BC125FD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5DE68-8733-2C88-BF5D-1DD72CBD4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5B4AE-6A7E-2B78-3646-0D6D62305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33E78-B0BE-8E88-6375-78F97BAD34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89</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308</v>
      </c>
      <c r="F11" s="1011" t="str">
        <f>IF(region_name="","",region_name)</f>
        <v>Сахалинская область</v>
      </c>
      <c r="G11" s="1012" t="s">
        <v>309</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91</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80162-E762-F8FF-553E-68A2407B2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9B7D8-BC28-F2E6-DF48-05F4B09796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2AC52-7258-B598-8038-887D303E38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9BC78-1F88-C4E8-9A08-4365AD789AB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2007</v>
      </c>
      <c r="D5" s="2625" t="s">
        <v>2244</v>
      </c>
      <c r="E5" s="836"/>
    </row>
    <row s="1850" customFormat="1" customHeight="1" ht="11.25">
      <c r="A6" s="2626"/>
      <c r="B6" s="766" t="s">
        <v>1673</v>
      </c>
      <c r="C6" s="753"/>
      <c r="D6" s="764"/>
      <c r="E6" s="836"/>
    </row>
    <row customHeight="1" ht="11.25">
      <c r="A7" s="2627"/>
      <c r="B7" s="766" t="s">
        <v>1681</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AA128-DD58-45E8-A4D2-781A9B51F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2FDAC-5A61-F448-46B8-2BEB6A4FC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655F6-4078-559E-179F-C4808B86F4A8}"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28</v>
      </c>
      <c r="H2" s="1850" t="s">
        <v>28</v>
      </c>
      <c r="I2" s="1850" t="s">
        <v>811</v>
      </c>
    </row>
    <row customHeight="1" ht="11.25">
      <c r="A3" s="1850" t="s">
        <v>2254</v>
      </c>
      <c r="B3" s="1850" t="s">
        <v>16</v>
      </c>
      <c r="C3" s="1850" t="s">
        <v>2259</v>
      </c>
      <c r="D3" s="1850" t="s">
        <v>2260</v>
      </c>
      <c r="E3" s="1850" t="s">
        <v>2261</v>
      </c>
      <c r="F3" s="1850" t="s">
        <v>2262</v>
      </c>
      <c r="G3" s="1850" t="s">
        <v>28</v>
      </c>
      <c r="H3" s="1850" t="s">
        <v>28</v>
      </c>
      <c r="I3" s="1850" t="s">
        <v>811</v>
      </c>
    </row>
    <row customHeight="1" ht="11.25">
      <c r="A4" s="1850" t="s">
        <v>2254</v>
      </c>
      <c r="B4" s="1850" t="s">
        <v>16</v>
      </c>
      <c r="C4" s="1850" t="s">
        <v>2263</v>
      </c>
      <c r="D4" s="1850" t="s">
        <v>2264</v>
      </c>
      <c r="E4" s="1850" t="s">
        <v>2265</v>
      </c>
      <c r="F4" s="1850" t="s">
        <v>2266</v>
      </c>
      <c r="G4" s="1850" t="s">
        <v>28</v>
      </c>
      <c r="H4" s="1850" t="s">
        <v>28</v>
      </c>
      <c r="I4" s="1850" t="s">
        <v>811</v>
      </c>
    </row>
    <row customHeight="1" ht="11.25">
      <c r="A5" s="1850" t="s">
        <v>2254</v>
      </c>
      <c r="B5" s="1850" t="s">
        <v>16</v>
      </c>
      <c r="C5" s="1850" t="s">
        <v>2267</v>
      </c>
      <c r="D5" s="1850" t="s">
        <v>2268</v>
      </c>
      <c r="E5" s="1850" t="s">
        <v>2269</v>
      </c>
      <c r="F5" s="1850" t="s">
        <v>2266</v>
      </c>
      <c r="G5" s="1850" t="s">
        <v>28</v>
      </c>
      <c r="H5" s="1850" t="s">
        <v>28</v>
      </c>
      <c r="I5" s="1850" t="s">
        <v>811</v>
      </c>
    </row>
    <row customHeight="1" ht="11.25">
      <c r="A6" s="1850" t="s">
        <v>2254</v>
      </c>
      <c r="B6" s="1850" t="s">
        <v>16</v>
      </c>
      <c r="C6" s="1850" t="s">
        <v>2270</v>
      </c>
      <c r="D6" s="1850" t="s">
        <v>2271</v>
      </c>
      <c r="E6" s="1850" t="s">
        <v>2272</v>
      </c>
      <c r="F6" s="1850" t="s">
        <v>2273</v>
      </c>
      <c r="G6" s="1850" t="s">
        <v>28</v>
      </c>
      <c r="H6" s="1850" t="s">
        <v>28</v>
      </c>
      <c r="I6" s="1850" t="s">
        <v>811</v>
      </c>
    </row>
    <row customHeight="1" ht="11.25">
      <c r="A7" s="1850" t="s">
        <v>2254</v>
      </c>
      <c r="B7" s="1850" t="s">
        <v>16</v>
      </c>
      <c r="C7" s="1850" t="s">
        <v>2274</v>
      </c>
      <c r="D7" s="1850" t="s">
        <v>2275</v>
      </c>
      <c r="E7" s="1850" t="s">
        <v>2276</v>
      </c>
      <c r="F7" s="1850" t="s">
        <v>2277</v>
      </c>
      <c r="G7" s="1850" t="s">
        <v>28</v>
      </c>
      <c r="H7" s="1850" t="s">
        <v>28</v>
      </c>
      <c r="I7" s="1850" t="s">
        <v>811</v>
      </c>
    </row>
    <row customHeight="1" ht="11.25">
      <c r="A8" s="1850" t="s">
        <v>2254</v>
      </c>
      <c r="B8" s="1850" t="s">
        <v>16</v>
      </c>
      <c r="C8" s="1850" t="s">
        <v>2278</v>
      </c>
      <c r="D8" s="1850" t="s">
        <v>2279</v>
      </c>
      <c r="E8" s="1850" t="s">
        <v>2280</v>
      </c>
      <c r="F8" s="1850" t="s">
        <v>2281</v>
      </c>
      <c r="G8" s="1850" t="s">
        <v>28</v>
      </c>
      <c r="H8" s="1850" t="s">
        <v>28</v>
      </c>
      <c r="I8" s="1850" t="s">
        <v>811</v>
      </c>
    </row>
    <row customHeight="1" ht="11.25">
      <c r="A9" s="1850" t="s">
        <v>2254</v>
      </c>
      <c r="B9" s="1850" t="s">
        <v>16</v>
      </c>
      <c r="C9" s="1850" t="s">
        <v>2282</v>
      </c>
      <c r="D9" s="1850" t="s">
        <v>2283</v>
      </c>
      <c r="E9" s="1850" t="s">
        <v>2284</v>
      </c>
      <c r="F9" s="1850" t="s">
        <v>2258</v>
      </c>
      <c r="G9" s="1850" t="s">
        <v>28</v>
      </c>
      <c r="H9" s="1850" t="s">
        <v>28</v>
      </c>
      <c r="I9" s="1850" t="s">
        <v>811</v>
      </c>
    </row>
    <row customHeight="1" ht="11.25">
      <c r="A10" s="1850" t="s">
        <v>2254</v>
      </c>
      <c r="B10" s="1850" t="s">
        <v>16</v>
      </c>
      <c r="C10" s="1850" t="s">
        <v>2285</v>
      </c>
      <c r="D10" s="1850" t="s">
        <v>2286</v>
      </c>
      <c r="E10" s="1850" t="s">
        <v>2287</v>
      </c>
      <c r="F10" s="1850" t="s">
        <v>2288</v>
      </c>
      <c r="G10" s="1850" t="s">
        <v>28</v>
      </c>
      <c r="H10" s="1850" t="s">
        <v>28</v>
      </c>
      <c r="I10" s="1850" t="s">
        <v>811</v>
      </c>
    </row>
    <row customHeight="1" ht="11.25">
      <c r="A11" s="1850" t="s">
        <v>2254</v>
      </c>
      <c r="B11" s="1850" t="s">
        <v>16</v>
      </c>
      <c r="C11" s="1850" t="s">
        <v>2289</v>
      </c>
      <c r="D11" s="1850" t="s">
        <v>2290</v>
      </c>
      <c r="E11" s="1850" t="s">
        <v>2291</v>
      </c>
      <c r="F11" s="1850" t="s">
        <v>2258</v>
      </c>
      <c r="G11" s="1850" t="s">
        <v>28</v>
      </c>
      <c r="H11" s="1850" t="s">
        <v>28</v>
      </c>
      <c r="I11" s="1850" t="s">
        <v>811</v>
      </c>
    </row>
    <row customHeight="1" ht="11.25">
      <c r="A12" s="1850" t="s">
        <v>2254</v>
      </c>
      <c r="B12" s="1850" t="s">
        <v>16</v>
      </c>
      <c r="C12" s="1850" t="s">
        <v>2292</v>
      </c>
      <c r="D12" s="1850" t="s">
        <v>2293</v>
      </c>
      <c r="E12" s="1850" t="s">
        <v>2294</v>
      </c>
      <c r="F12" s="1850" t="s">
        <v>2273</v>
      </c>
      <c r="G12" s="1850" t="s">
        <v>2295</v>
      </c>
      <c r="H12" s="1850" t="s">
        <v>28</v>
      </c>
      <c r="I12" s="1850" t="s">
        <v>811</v>
      </c>
    </row>
    <row customHeight="1" ht="11.25">
      <c r="A13" s="1850" t="s">
        <v>2254</v>
      </c>
      <c r="B13" s="1850" t="s">
        <v>16</v>
      </c>
      <c r="C13" s="1850" t="s">
        <v>2296</v>
      </c>
      <c r="D13" s="1850" t="s">
        <v>2297</v>
      </c>
      <c r="E13" s="1850" t="s">
        <v>2298</v>
      </c>
      <c r="F13" s="1850" t="s">
        <v>2299</v>
      </c>
      <c r="G13" s="1850" t="s">
        <v>28</v>
      </c>
      <c r="H13" s="1850" t="s">
        <v>28</v>
      </c>
      <c r="I13" s="1850" t="s">
        <v>811</v>
      </c>
    </row>
    <row customHeight="1" ht="11.25">
      <c r="A14" s="1850" t="s">
        <v>2254</v>
      </c>
      <c r="B14" s="1850" t="s">
        <v>16</v>
      </c>
      <c r="C14" s="1850" t="s">
        <v>2300</v>
      </c>
      <c r="D14" s="1850" t="s">
        <v>2301</v>
      </c>
      <c r="E14" s="1850" t="s">
        <v>2302</v>
      </c>
      <c r="F14" s="1850" t="s">
        <v>2299</v>
      </c>
      <c r="G14" s="1850" t="s">
        <v>28</v>
      </c>
      <c r="H14" s="1850" t="s">
        <v>28</v>
      </c>
      <c r="I14" s="1850" t="s">
        <v>811</v>
      </c>
    </row>
    <row customHeight="1" ht="11.25">
      <c r="A15" s="1850" t="s">
        <v>2254</v>
      </c>
      <c r="B15" s="1850" t="s">
        <v>16</v>
      </c>
      <c r="C15" s="1850" t="s">
        <v>2303</v>
      </c>
      <c r="D15" s="1850" t="s">
        <v>2304</v>
      </c>
      <c r="E15" s="1850" t="s">
        <v>2305</v>
      </c>
      <c r="F15" s="1850" t="s">
        <v>2306</v>
      </c>
      <c r="G15" s="1850" t="s">
        <v>28</v>
      </c>
      <c r="H15" s="1850" t="s">
        <v>28</v>
      </c>
      <c r="I15" s="1850" t="s">
        <v>811</v>
      </c>
    </row>
    <row customHeight="1" ht="11.25">
      <c r="A16" s="1850" t="s">
        <v>2254</v>
      </c>
      <c r="B16" s="1850" t="s">
        <v>16</v>
      </c>
      <c r="C16" s="1850" t="s">
        <v>2307</v>
      </c>
      <c r="D16" s="1850" t="s">
        <v>2308</v>
      </c>
      <c r="E16" s="1850" t="s">
        <v>2309</v>
      </c>
      <c r="F16" s="1850" t="s">
        <v>2310</v>
      </c>
      <c r="G16" s="1850" t="s">
        <v>28</v>
      </c>
      <c r="H16" s="1850" t="s">
        <v>28</v>
      </c>
      <c r="I16" s="1850" t="s">
        <v>811</v>
      </c>
    </row>
    <row customHeight="1" ht="11.25">
      <c r="A17" s="1850" t="s">
        <v>2254</v>
      </c>
      <c r="B17" s="1850" t="s">
        <v>16</v>
      </c>
      <c r="C17" s="1850" t="s">
        <v>2311</v>
      </c>
      <c r="D17" s="1850" t="s">
        <v>2312</v>
      </c>
      <c r="E17" s="1850" t="s">
        <v>2313</v>
      </c>
      <c r="F17" s="1850" t="s">
        <v>2314</v>
      </c>
      <c r="G17" s="1850" t="s">
        <v>28</v>
      </c>
      <c r="H17" s="1850" t="s">
        <v>28</v>
      </c>
      <c r="I17" s="1850" t="s">
        <v>811</v>
      </c>
    </row>
    <row customHeight="1" ht="11.25">
      <c r="A18" s="1850" t="s">
        <v>2254</v>
      </c>
      <c r="B18" s="1850" t="s">
        <v>16</v>
      </c>
      <c r="C18" s="1850" t="s">
        <v>2315</v>
      </c>
      <c r="D18" s="1850" t="s">
        <v>2316</v>
      </c>
      <c r="E18" s="1850" t="s">
        <v>2317</v>
      </c>
      <c r="F18" s="1850" t="s">
        <v>2258</v>
      </c>
      <c r="G18" s="1850" t="s">
        <v>28</v>
      </c>
      <c r="H18" s="1850" t="s">
        <v>28</v>
      </c>
      <c r="I18" s="1850" t="s">
        <v>811</v>
      </c>
    </row>
    <row customHeight="1" ht="11.25">
      <c r="A19" s="1850" t="s">
        <v>2254</v>
      </c>
      <c r="B19" s="1850" t="s">
        <v>16</v>
      </c>
      <c r="C19" s="1850" t="s">
        <v>2318</v>
      </c>
      <c r="D19" s="1850" t="s">
        <v>2319</v>
      </c>
      <c r="E19" s="1850" t="s">
        <v>2320</v>
      </c>
      <c r="F19" s="1850" t="s">
        <v>2321</v>
      </c>
      <c r="G19" s="1850" t="s">
        <v>2322</v>
      </c>
      <c r="H19" s="1850" t="s">
        <v>28</v>
      </c>
      <c r="I19" s="1850" t="s">
        <v>811</v>
      </c>
    </row>
    <row customHeight="1" ht="11.25">
      <c r="A20" s="1850" t="s">
        <v>2254</v>
      </c>
      <c r="B20" s="1850" t="s">
        <v>16</v>
      </c>
      <c r="C20" s="1850" t="s">
        <v>2323</v>
      </c>
      <c r="D20" s="1850" t="s">
        <v>2324</v>
      </c>
      <c r="E20" s="1850" t="s">
        <v>2325</v>
      </c>
      <c r="F20" s="1850" t="s">
        <v>2281</v>
      </c>
      <c r="G20" s="1850" t="s">
        <v>28</v>
      </c>
      <c r="H20" s="1850" t="s">
        <v>28</v>
      </c>
      <c r="I20" s="1850" t="s">
        <v>811</v>
      </c>
    </row>
    <row customHeight="1" ht="11.25">
      <c r="A21" s="1850" t="s">
        <v>2254</v>
      </c>
      <c r="B21" s="1850" t="s">
        <v>16</v>
      </c>
      <c r="C21" s="1850" t="s">
        <v>2326</v>
      </c>
      <c r="D21" s="1850" t="s">
        <v>2327</v>
      </c>
      <c r="E21" s="1850" t="s">
        <v>2328</v>
      </c>
      <c r="F21" s="1850" t="s">
        <v>2329</v>
      </c>
      <c r="G21" s="1850" t="s">
        <v>2330</v>
      </c>
      <c r="H21" s="1850" t="s">
        <v>28</v>
      </c>
      <c r="I21" s="1850" t="s">
        <v>811</v>
      </c>
    </row>
    <row customHeight="1" ht="11.25">
      <c r="A22" s="1850" t="s">
        <v>2254</v>
      </c>
      <c r="B22" s="1850" t="s">
        <v>16</v>
      </c>
      <c r="C22" s="1850" t="s">
        <v>2331</v>
      </c>
      <c r="D22" s="1850" t="s">
        <v>2332</v>
      </c>
      <c r="E22" s="1850" t="s">
        <v>2333</v>
      </c>
      <c r="F22" s="1850" t="s">
        <v>2277</v>
      </c>
      <c r="G22" s="1850" t="s">
        <v>28</v>
      </c>
      <c r="H22" s="1850" t="s">
        <v>28</v>
      </c>
      <c r="I22" s="1850" t="s">
        <v>811</v>
      </c>
    </row>
    <row customHeight="1" ht="11.25">
      <c r="A23" s="1850" t="s">
        <v>2254</v>
      </c>
      <c r="B23" s="1850" t="s">
        <v>16</v>
      </c>
      <c r="C23" s="1850" t="s">
        <v>2334</v>
      </c>
      <c r="D23" s="1850" t="s">
        <v>2335</v>
      </c>
      <c r="E23" s="1850" t="s">
        <v>2336</v>
      </c>
      <c r="F23" s="1850" t="s">
        <v>2266</v>
      </c>
      <c r="G23" s="1850" t="s">
        <v>2337</v>
      </c>
      <c r="H23" s="1850" t="s">
        <v>28</v>
      </c>
      <c r="I23" s="1850" t="s">
        <v>811</v>
      </c>
    </row>
    <row customHeight="1" ht="11.25">
      <c r="A24" s="1850" t="s">
        <v>2254</v>
      </c>
      <c r="B24" s="1850" t="s">
        <v>16</v>
      </c>
      <c r="C24" s="1850" t="s">
        <v>2338</v>
      </c>
      <c r="D24" s="1850" t="s">
        <v>2335</v>
      </c>
      <c r="E24" s="1850" t="s">
        <v>2339</v>
      </c>
      <c r="F24" s="1850" t="s">
        <v>2340</v>
      </c>
      <c r="G24" s="1850" t="s">
        <v>2341</v>
      </c>
      <c r="H24" s="1850" t="s">
        <v>28</v>
      </c>
      <c r="I24" s="1850" t="s">
        <v>811</v>
      </c>
    </row>
    <row customHeight="1" ht="11.25">
      <c r="A25" s="1850" t="s">
        <v>2254</v>
      </c>
      <c r="B25" s="1850" t="s">
        <v>16</v>
      </c>
      <c r="C25" s="1850" t="s">
        <v>2342</v>
      </c>
      <c r="D25" s="1850" t="s">
        <v>2343</v>
      </c>
      <c r="E25" s="1850" t="s">
        <v>2344</v>
      </c>
      <c r="F25" s="1850" t="s">
        <v>2340</v>
      </c>
      <c r="G25" s="1850" t="s">
        <v>2345</v>
      </c>
      <c r="H25" s="1850" t="s">
        <v>28</v>
      </c>
      <c r="I25" s="1850" t="s">
        <v>811</v>
      </c>
    </row>
    <row customHeight="1" ht="11.25">
      <c r="A26" s="1850" t="s">
        <v>2254</v>
      </c>
      <c r="B26" s="1850" t="s">
        <v>16</v>
      </c>
      <c r="C26" s="1850" t="s">
        <v>2346</v>
      </c>
      <c r="D26" s="1850" t="s">
        <v>2347</v>
      </c>
      <c r="E26" s="1850" t="s">
        <v>2348</v>
      </c>
      <c r="F26" s="1850" t="s">
        <v>2329</v>
      </c>
      <c r="G26" s="1850" t="s">
        <v>28</v>
      </c>
      <c r="H26" s="1850" t="s">
        <v>28</v>
      </c>
      <c r="I26" s="1850" t="s">
        <v>811</v>
      </c>
    </row>
    <row customHeight="1" ht="11.25">
      <c r="A27" s="1850" t="s">
        <v>2254</v>
      </c>
      <c r="B27" s="1850" t="s">
        <v>16</v>
      </c>
      <c r="C27" s="1850" t="s">
        <v>2349</v>
      </c>
      <c r="D27" s="1850" t="s">
        <v>2350</v>
      </c>
      <c r="E27" s="1850" t="s">
        <v>2351</v>
      </c>
      <c r="F27" s="1850" t="s">
        <v>2352</v>
      </c>
      <c r="G27" s="1850" t="s">
        <v>28</v>
      </c>
      <c r="H27" s="1850" t="s">
        <v>28</v>
      </c>
      <c r="I27" s="1850" t="s">
        <v>811</v>
      </c>
    </row>
    <row customHeight="1" ht="11.25">
      <c r="A28" s="1850" t="s">
        <v>2254</v>
      </c>
      <c r="B28" s="1850" t="s">
        <v>16</v>
      </c>
      <c r="C28" s="1850" t="s">
        <v>2353</v>
      </c>
      <c r="D28" s="1850" t="s">
        <v>2354</v>
      </c>
      <c r="E28" s="1850" t="s">
        <v>2355</v>
      </c>
      <c r="F28" s="1850" t="s">
        <v>2329</v>
      </c>
      <c r="G28" s="1850" t="s">
        <v>2356</v>
      </c>
      <c r="H28" s="1850" t="s">
        <v>28</v>
      </c>
      <c r="I28" s="1850" t="s">
        <v>811</v>
      </c>
    </row>
    <row customHeight="1" ht="11.25">
      <c r="A29" s="1850" t="s">
        <v>2254</v>
      </c>
      <c r="B29" s="1850" t="s">
        <v>16</v>
      </c>
      <c r="C29" s="1850" t="s">
        <v>2357</v>
      </c>
      <c r="D29" s="1850" t="s">
        <v>2358</v>
      </c>
      <c r="E29" s="1850" t="s">
        <v>2359</v>
      </c>
      <c r="F29" s="1850" t="s">
        <v>2299</v>
      </c>
      <c r="G29" s="1850" t="s">
        <v>2360</v>
      </c>
      <c r="H29" s="1850" t="s">
        <v>28</v>
      </c>
      <c r="I29" s="1850" t="s">
        <v>811</v>
      </c>
    </row>
    <row customHeight="1" ht="11.25">
      <c r="A30" s="1850" t="s">
        <v>2254</v>
      </c>
      <c r="B30" s="1850" t="s">
        <v>16</v>
      </c>
      <c r="C30" s="1850" t="s">
        <v>2361</v>
      </c>
      <c r="D30" s="1850" t="s">
        <v>2362</v>
      </c>
      <c r="E30" s="1850" t="s">
        <v>2363</v>
      </c>
      <c r="F30" s="1850" t="s">
        <v>2340</v>
      </c>
      <c r="G30" s="1850" t="s">
        <v>2364</v>
      </c>
      <c r="H30" s="1850" t="s">
        <v>28</v>
      </c>
      <c r="I30" s="1850" t="s">
        <v>811</v>
      </c>
    </row>
    <row customHeight="1" ht="11.25">
      <c r="A31" s="1850" t="s">
        <v>2254</v>
      </c>
      <c r="B31" s="1850" t="s">
        <v>16</v>
      </c>
      <c r="C31" s="1850" t="s">
        <v>2365</v>
      </c>
      <c r="D31" s="1850" t="s">
        <v>2366</v>
      </c>
      <c r="E31" s="1850" t="s">
        <v>2367</v>
      </c>
      <c r="F31" s="1850" t="s">
        <v>2273</v>
      </c>
      <c r="G31" s="1850" t="s">
        <v>2368</v>
      </c>
      <c r="H31" s="1850" t="s">
        <v>28</v>
      </c>
      <c r="I31" s="1850" t="s">
        <v>811</v>
      </c>
    </row>
    <row customHeight="1" ht="11.25">
      <c r="A32" s="1850" t="s">
        <v>2254</v>
      </c>
      <c r="B32" s="1850" t="s">
        <v>16</v>
      </c>
      <c r="C32" s="1850" t="s">
        <v>2369</v>
      </c>
      <c r="D32" s="1850" t="s">
        <v>2370</v>
      </c>
      <c r="E32" s="1850" t="s">
        <v>2371</v>
      </c>
      <c r="F32" s="1850" t="s">
        <v>2372</v>
      </c>
      <c r="G32" s="1850" t="s">
        <v>28</v>
      </c>
      <c r="H32" s="1850" t="s">
        <v>28</v>
      </c>
      <c r="I32" s="1850" t="s">
        <v>811</v>
      </c>
    </row>
    <row customHeight="1" ht="11.25">
      <c r="A33" s="1850" t="s">
        <v>2254</v>
      </c>
      <c r="B33" s="1850" t="s">
        <v>16</v>
      </c>
      <c r="C33" s="1850" t="s">
        <v>2373</v>
      </c>
      <c r="D33" s="1850" t="s">
        <v>2374</v>
      </c>
      <c r="E33" s="1850" t="s">
        <v>2375</v>
      </c>
      <c r="F33" s="1850" t="s">
        <v>2277</v>
      </c>
      <c r="G33" s="1850" t="s">
        <v>28</v>
      </c>
      <c r="H33" s="1850" t="s">
        <v>28</v>
      </c>
      <c r="I33" s="1850" t="s">
        <v>811</v>
      </c>
    </row>
    <row customHeight="1" ht="11.25">
      <c r="A34" s="1850" t="s">
        <v>2254</v>
      </c>
      <c r="B34" s="1850" t="s">
        <v>16</v>
      </c>
      <c r="C34" s="1850" t="s">
        <v>13</v>
      </c>
      <c r="D34" s="1850" t="s">
        <v>48</v>
      </c>
      <c r="E34" s="1850" t="s">
        <v>51</v>
      </c>
      <c r="F34" s="1850" t="s">
        <v>53</v>
      </c>
      <c r="G34" s="1850" t="s">
        <v>28</v>
      </c>
      <c r="H34" s="1850" t="s">
        <v>28</v>
      </c>
      <c r="I34" s="1850" t="s">
        <v>811</v>
      </c>
    </row>
    <row customHeight="1" ht="11.25">
      <c r="A35" s="1850" t="s">
        <v>2254</v>
      </c>
      <c r="B35" s="1850" t="s">
        <v>16</v>
      </c>
      <c r="C35" s="1850" t="s">
        <v>2376</v>
      </c>
      <c r="D35" s="1850" t="s">
        <v>2377</v>
      </c>
      <c r="E35" s="1850" t="s">
        <v>2378</v>
      </c>
      <c r="F35" s="1850" t="s">
        <v>2379</v>
      </c>
      <c r="G35" s="1850" t="s">
        <v>28</v>
      </c>
      <c r="H35" s="1850" t="s">
        <v>28</v>
      </c>
      <c r="I35" s="1850" t="s">
        <v>811</v>
      </c>
    </row>
    <row customHeight="1" ht="11.25">
      <c r="A36" s="1850" t="s">
        <v>2254</v>
      </c>
      <c r="B36" s="1850" t="s">
        <v>16</v>
      </c>
      <c r="C36" s="1850" t="s">
        <v>2380</v>
      </c>
      <c r="D36" s="1850" t="s">
        <v>2381</v>
      </c>
      <c r="E36" s="1850" t="s">
        <v>2382</v>
      </c>
      <c r="F36" s="1850" t="s">
        <v>2277</v>
      </c>
      <c r="G36" s="1850" t="s">
        <v>28</v>
      </c>
      <c r="H36" s="1850" t="s">
        <v>28</v>
      </c>
      <c r="I36" s="1850" t="s">
        <v>811</v>
      </c>
    </row>
    <row customHeight="1" ht="11.25">
      <c r="A37" s="1850" t="s">
        <v>2254</v>
      </c>
      <c r="B37" s="1850" t="s">
        <v>16</v>
      </c>
      <c r="C37" s="1850" t="s">
        <v>2383</v>
      </c>
      <c r="D37" s="1850" t="s">
        <v>2384</v>
      </c>
      <c r="E37" s="1850" t="s">
        <v>2385</v>
      </c>
      <c r="F37" s="1850" t="s">
        <v>2314</v>
      </c>
      <c r="G37" s="1850" t="s">
        <v>28</v>
      </c>
      <c r="H37" s="1850" t="s">
        <v>28</v>
      </c>
      <c r="I37" s="1850" t="s">
        <v>811</v>
      </c>
    </row>
    <row customHeight="1" ht="11.25">
      <c r="A38" s="1850" t="s">
        <v>2254</v>
      </c>
      <c r="B38" s="1850" t="s">
        <v>16</v>
      </c>
      <c r="C38" s="1850" t="s">
        <v>2386</v>
      </c>
      <c r="D38" s="1850" t="s">
        <v>2387</v>
      </c>
      <c r="E38" s="1850" t="s">
        <v>2287</v>
      </c>
      <c r="F38" s="1850" t="s">
        <v>2388</v>
      </c>
      <c r="G38" s="1850" t="s">
        <v>28</v>
      </c>
      <c r="H38" s="1850" t="s">
        <v>28</v>
      </c>
      <c r="I38" s="1850" t="s">
        <v>811</v>
      </c>
    </row>
    <row customHeight="1" ht="11.25">
      <c r="A39" s="1850" t="s">
        <v>2254</v>
      </c>
      <c r="B39" s="1850" t="s">
        <v>16</v>
      </c>
      <c r="C39" s="1850" t="s">
        <v>2389</v>
      </c>
      <c r="D39" s="1850" t="s">
        <v>2390</v>
      </c>
      <c r="E39" s="1850" t="s">
        <v>2391</v>
      </c>
      <c r="F39" s="1850" t="s">
        <v>2340</v>
      </c>
      <c r="G39" s="1850" t="s">
        <v>2392</v>
      </c>
      <c r="H39" s="1850" t="s">
        <v>28</v>
      </c>
      <c r="I39" s="1850" t="s">
        <v>811</v>
      </c>
    </row>
    <row customHeight="1" ht="11.25">
      <c r="A40" s="1850" t="s">
        <v>2254</v>
      </c>
      <c r="B40" s="1850" t="s">
        <v>16</v>
      </c>
      <c r="C40" s="1850" t="s">
        <v>2393</v>
      </c>
      <c r="D40" s="1850" t="s">
        <v>2394</v>
      </c>
      <c r="E40" s="1850" t="s">
        <v>2395</v>
      </c>
      <c r="F40" s="1850" t="s">
        <v>2396</v>
      </c>
      <c r="G40" s="1850" t="s">
        <v>2397</v>
      </c>
      <c r="H40" s="1850" t="s">
        <v>28</v>
      </c>
      <c r="I40" s="1850" t="s">
        <v>811</v>
      </c>
    </row>
    <row customHeight="1" ht="11.25">
      <c r="A41" s="1850" t="s">
        <v>2254</v>
      </c>
      <c r="B41" s="1850" t="s">
        <v>16</v>
      </c>
      <c r="C41" s="1850" t="s">
        <v>2398</v>
      </c>
      <c r="D41" s="1850" t="s">
        <v>2399</v>
      </c>
      <c r="E41" s="1850" t="s">
        <v>2400</v>
      </c>
      <c r="F41" s="1850" t="s">
        <v>2401</v>
      </c>
      <c r="G41" s="1850" t="s">
        <v>2402</v>
      </c>
      <c r="H41" s="1850" t="s">
        <v>28</v>
      </c>
      <c r="I41" s="1850" t="s">
        <v>811</v>
      </c>
    </row>
    <row customHeight="1" ht="11.25">
      <c r="A42" s="1850" t="s">
        <v>2254</v>
      </c>
      <c r="B42" s="1850" t="s">
        <v>16</v>
      </c>
      <c r="C42" s="1850" t="s">
        <v>2403</v>
      </c>
      <c r="D42" s="1850" t="s">
        <v>2404</v>
      </c>
      <c r="E42" s="1850" t="s">
        <v>2405</v>
      </c>
      <c r="F42" s="1850" t="s">
        <v>2258</v>
      </c>
      <c r="G42" s="1850" t="s">
        <v>28</v>
      </c>
      <c r="H42" s="1850" t="s">
        <v>28</v>
      </c>
      <c r="I42" s="1850" t="s">
        <v>811</v>
      </c>
    </row>
    <row customHeight="1" ht="11.25">
      <c r="A43" s="1850" t="s">
        <v>2254</v>
      </c>
      <c r="B43" s="1850" t="s">
        <v>16</v>
      </c>
      <c r="C43" s="1850" t="s">
        <v>2406</v>
      </c>
      <c r="D43" s="1850" t="s">
        <v>2404</v>
      </c>
      <c r="E43" s="1850" t="s">
        <v>2405</v>
      </c>
      <c r="F43" s="1850" t="s">
        <v>2407</v>
      </c>
      <c r="G43" s="1850" t="s">
        <v>28</v>
      </c>
      <c r="H43" s="1850" t="s">
        <v>28</v>
      </c>
      <c r="I43" s="1850" t="s">
        <v>811</v>
      </c>
    </row>
    <row customHeight="1" ht="11.25">
      <c r="A44" s="1850" t="s">
        <v>2254</v>
      </c>
      <c r="B44" s="1850" t="s">
        <v>16</v>
      </c>
      <c r="C44" s="1850" t="s">
        <v>2408</v>
      </c>
      <c r="D44" s="1850" t="s">
        <v>2409</v>
      </c>
      <c r="E44" s="1850" t="s">
        <v>2410</v>
      </c>
      <c r="F44" s="1850" t="s">
        <v>2299</v>
      </c>
      <c r="G44" s="1850" t="s">
        <v>28</v>
      </c>
      <c r="H44" s="1850" t="s">
        <v>28</v>
      </c>
      <c r="I44" s="1850" t="s">
        <v>811</v>
      </c>
    </row>
    <row customHeight="1" ht="11.25">
      <c r="A45" s="1850" t="s">
        <v>2254</v>
      </c>
      <c r="B45" s="1850" t="s">
        <v>16</v>
      </c>
      <c r="C45" s="1850" t="s">
        <v>2411</v>
      </c>
      <c r="D45" s="1850" t="s">
        <v>2412</v>
      </c>
      <c r="E45" s="1850" t="s">
        <v>2413</v>
      </c>
      <c r="F45" s="1850" t="s">
        <v>2401</v>
      </c>
      <c r="G45" s="1850" t="s">
        <v>2414</v>
      </c>
      <c r="H45" s="1850" t="s">
        <v>28</v>
      </c>
      <c r="I45" s="1850" t="s">
        <v>811</v>
      </c>
    </row>
    <row customHeight="1" ht="11.25">
      <c r="A46" s="1850" t="s">
        <v>2254</v>
      </c>
      <c r="B46" s="1850" t="s">
        <v>16</v>
      </c>
      <c r="C46" s="1850" t="s">
        <v>2415</v>
      </c>
      <c r="D46" s="1850" t="s">
        <v>2416</v>
      </c>
      <c r="E46" s="1850" t="s">
        <v>2417</v>
      </c>
      <c r="F46" s="1850" t="s">
        <v>2277</v>
      </c>
      <c r="G46" s="1850" t="s">
        <v>28</v>
      </c>
      <c r="H46" s="1850" t="s">
        <v>28</v>
      </c>
      <c r="I46" s="1850" t="s">
        <v>811</v>
      </c>
    </row>
    <row customHeight="1" ht="11.25">
      <c r="A47" s="1850" t="s">
        <v>2254</v>
      </c>
      <c r="B47" s="1850" t="s">
        <v>16</v>
      </c>
      <c r="C47" s="1850" t="s">
        <v>2418</v>
      </c>
      <c r="D47" s="1850" t="s">
        <v>2419</v>
      </c>
      <c r="E47" s="1850" t="s">
        <v>2420</v>
      </c>
      <c r="F47" s="1850" t="s">
        <v>2258</v>
      </c>
      <c r="G47" s="1850" t="s">
        <v>28</v>
      </c>
      <c r="H47" s="1850" t="s">
        <v>28</v>
      </c>
      <c r="I47" s="1850" t="s">
        <v>811</v>
      </c>
    </row>
    <row customHeight="1" ht="11.25">
      <c r="A48" s="1850" t="s">
        <v>2254</v>
      </c>
      <c r="B48" s="1850" t="s">
        <v>16</v>
      </c>
      <c r="C48" s="1850" t="s">
        <v>2421</v>
      </c>
      <c r="D48" s="1850" t="s">
        <v>2422</v>
      </c>
      <c r="E48" s="1850" t="s">
        <v>2423</v>
      </c>
      <c r="F48" s="1850" t="s">
        <v>2396</v>
      </c>
      <c r="G48" s="1850" t="s">
        <v>28</v>
      </c>
      <c r="H48" s="1850" t="s">
        <v>28</v>
      </c>
      <c r="I48" s="1850" t="s">
        <v>811</v>
      </c>
    </row>
    <row customHeight="1" ht="11.25">
      <c r="A49" s="1850" t="s">
        <v>2254</v>
      </c>
      <c r="B49" s="1850" t="s">
        <v>16</v>
      </c>
      <c r="C49" s="1850" t="s">
        <v>2424</v>
      </c>
      <c r="D49" s="1850" t="s">
        <v>2425</v>
      </c>
      <c r="E49" s="1850" t="s">
        <v>2426</v>
      </c>
      <c r="F49" s="1850" t="s">
        <v>2329</v>
      </c>
      <c r="G49" s="1850" t="s">
        <v>28</v>
      </c>
      <c r="H49" s="1850" t="s">
        <v>28</v>
      </c>
      <c r="I49" s="1850" t="s">
        <v>811</v>
      </c>
    </row>
    <row customHeight="1" ht="11.25">
      <c r="A50" s="1850" t="s">
        <v>2254</v>
      </c>
      <c r="B50" s="1850" t="s">
        <v>16</v>
      </c>
      <c r="C50" s="1850" t="s">
        <v>2427</v>
      </c>
      <c r="D50" s="1850" t="s">
        <v>2428</v>
      </c>
      <c r="E50" s="1850" t="s">
        <v>2429</v>
      </c>
      <c r="F50" s="1850" t="s">
        <v>2258</v>
      </c>
      <c r="G50" s="1850" t="s">
        <v>28</v>
      </c>
      <c r="H50" s="1850" t="s">
        <v>28</v>
      </c>
      <c r="I50" s="1850" t="s">
        <v>811</v>
      </c>
    </row>
    <row customHeight="1" ht="11.25">
      <c r="A51" s="1850" t="s">
        <v>2254</v>
      </c>
      <c r="B51" s="1850" t="s">
        <v>16</v>
      </c>
      <c r="C51" s="1850" t="s">
        <v>2430</v>
      </c>
      <c r="D51" s="1850" t="s">
        <v>2431</v>
      </c>
      <c r="E51" s="1850" t="s">
        <v>2432</v>
      </c>
      <c r="F51" s="1850" t="s">
        <v>2310</v>
      </c>
      <c r="G51" s="1850" t="s">
        <v>28</v>
      </c>
      <c r="H51" s="1850" t="s">
        <v>28</v>
      </c>
      <c r="I51" s="1850" t="s">
        <v>811</v>
      </c>
    </row>
    <row customHeight="1" ht="11.25">
      <c r="A52" s="1850" t="s">
        <v>2254</v>
      </c>
      <c r="B52" s="1850" t="s">
        <v>16</v>
      </c>
      <c r="C52" s="1850" t="s">
        <v>2433</v>
      </c>
      <c r="D52" s="1850" t="s">
        <v>2434</v>
      </c>
      <c r="E52" s="1850" t="s">
        <v>2435</v>
      </c>
      <c r="F52" s="1850" t="s">
        <v>2436</v>
      </c>
      <c r="G52" s="1850" t="s">
        <v>28</v>
      </c>
      <c r="H52" s="1850" t="s">
        <v>28</v>
      </c>
      <c r="I52" s="1850" t="s">
        <v>811</v>
      </c>
    </row>
    <row customHeight="1" ht="11.25">
      <c r="A53" s="1850" t="s">
        <v>2254</v>
      </c>
      <c r="B53" s="1850" t="s">
        <v>16</v>
      </c>
      <c r="C53" s="1850" t="s">
        <v>2437</v>
      </c>
      <c r="D53" s="1850" t="s">
        <v>2438</v>
      </c>
      <c r="E53" s="1850" t="s">
        <v>2439</v>
      </c>
      <c r="F53" s="1850" t="s">
        <v>2277</v>
      </c>
      <c r="G53" s="1850" t="s">
        <v>28</v>
      </c>
      <c r="H53" s="1850" t="s">
        <v>28</v>
      </c>
      <c r="I53" s="1850" t="s">
        <v>811</v>
      </c>
    </row>
    <row customHeight="1" ht="11.25">
      <c r="A54" s="1850" t="s">
        <v>2254</v>
      </c>
      <c r="B54" s="1850" t="s">
        <v>16</v>
      </c>
      <c r="C54" s="1850" t="s">
        <v>2440</v>
      </c>
      <c r="D54" s="1850" t="s">
        <v>2441</v>
      </c>
      <c r="E54" s="1850" t="s">
        <v>2442</v>
      </c>
      <c r="F54" s="1850" t="s">
        <v>2258</v>
      </c>
      <c r="G54" s="1850" t="s">
        <v>28</v>
      </c>
      <c r="H54" s="1850" t="s">
        <v>28</v>
      </c>
      <c r="I54" s="1850" t="s">
        <v>811</v>
      </c>
    </row>
    <row customHeight="1" ht="11.25">
      <c r="A55" s="1850" t="s">
        <v>2254</v>
      </c>
      <c r="B55" s="1850" t="s">
        <v>16</v>
      </c>
      <c r="C55" s="1850" t="s">
        <v>2443</v>
      </c>
      <c r="D55" s="1850" t="s">
        <v>2444</v>
      </c>
      <c r="E55" s="1850" t="s">
        <v>2445</v>
      </c>
      <c r="F55" s="1850" t="s">
        <v>2258</v>
      </c>
      <c r="G55" s="1850" t="s">
        <v>2446</v>
      </c>
      <c r="H55" s="1850" t="s">
        <v>28</v>
      </c>
      <c r="I55" s="1850" t="s">
        <v>811</v>
      </c>
    </row>
    <row customHeight="1" ht="11.25">
      <c r="A56" s="1850" t="s">
        <v>2254</v>
      </c>
      <c r="B56" s="1850" t="s">
        <v>16</v>
      </c>
      <c r="C56" s="1850" t="s">
        <v>2447</v>
      </c>
      <c r="D56" s="1850" t="s">
        <v>2448</v>
      </c>
      <c r="E56" s="1850" t="s">
        <v>2449</v>
      </c>
      <c r="F56" s="1850" t="s">
        <v>2266</v>
      </c>
      <c r="G56" s="1850" t="s">
        <v>28</v>
      </c>
      <c r="H56" s="1850" t="s">
        <v>28</v>
      </c>
      <c r="I56" s="1850" t="s">
        <v>811</v>
      </c>
    </row>
    <row customHeight="1" ht="11.25">
      <c r="A57" s="1850" t="s">
        <v>2254</v>
      </c>
      <c r="B57" s="1850" t="s">
        <v>16</v>
      </c>
      <c r="C57" s="1850" t="s">
        <v>2450</v>
      </c>
      <c r="D57" s="1850" t="s">
        <v>2451</v>
      </c>
      <c r="E57" s="1850" t="s">
        <v>2452</v>
      </c>
      <c r="F57" s="1850" t="s">
        <v>2266</v>
      </c>
      <c r="G57" s="1850" t="s">
        <v>28</v>
      </c>
      <c r="H57" s="1850" t="s">
        <v>28</v>
      </c>
      <c r="I57" s="1850" t="s">
        <v>811</v>
      </c>
    </row>
    <row customHeight="1" ht="11.25">
      <c r="A58" s="1850" t="s">
        <v>2254</v>
      </c>
      <c r="B58" s="1850" t="s">
        <v>16</v>
      </c>
      <c r="C58" s="1850" t="s">
        <v>2453</v>
      </c>
      <c r="D58" s="1850" t="s">
        <v>2454</v>
      </c>
      <c r="E58" s="1850" t="s">
        <v>2455</v>
      </c>
      <c r="F58" s="1850" t="s">
        <v>2258</v>
      </c>
      <c r="G58" s="1850" t="s">
        <v>2456</v>
      </c>
      <c r="H58" s="1850" t="s">
        <v>28</v>
      </c>
      <c r="I58" s="1850" t="s">
        <v>811</v>
      </c>
    </row>
    <row customHeight="1" ht="11.25">
      <c r="A59" s="1850" t="s">
        <v>2254</v>
      </c>
      <c r="B59" s="1850" t="s">
        <v>16</v>
      </c>
      <c r="C59" s="1850" t="s">
        <v>2457</v>
      </c>
      <c r="D59" s="1850" t="s">
        <v>2458</v>
      </c>
      <c r="E59" s="1850" t="s">
        <v>2459</v>
      </c>
      <c r="F59" s="1850" t="s">
        <v>2340</v>
      </c>
      <c r="G59" s="1850" t="s">
        <v>28</v>
      </c>
      <c r="H59" s="1850" t="s">
        <v>28</v>
      </c>
      <c r="I59" s="1850" t="s">
        <v>811</v>
      </c>
    </row>
    <row customHeight="1" ht="11.25">
      <c r="A60" s="1850" t="s">
        <v>2254</v>
      </c>
      <c r="B60" s="1850" t="s">
        <v>16</v>
      </c>
      <c r="C60" s="1850" t="s">
        <v>2460</v>
      </c>
      <c r="D60" s="1850" t="s">
        <v>2461</v>
      </c>
      <c r="E60" s="1850" t="s">
        <v>2462</v>
      </c>
      <c r="F60" s="1850" t="s">
        <v>2266</v>
      </c>
      <c r="G60" s="1850" t="s">
        <v>28</v>
      </c>
      <c r="H60" s="1850" t="s">
        <v>28</v>
      </c>
      <c r="I60" s="1850" t="s">
        <v>811</v>
      </c>
    </row>
    <row customHeight="1" ht="11.25">
      <c r="A61" s="1850" t="s">
        <v>2254</v>
      </c>
      <c r="B61" s="1850" t="s">
        <v>16</v>
      </c>
      <c r="C61" s="1850" t="s">
        <v>2463</v>
      </c>
      <c r="D61" s="1850" t="s">
        <v>2464</v>
      </c>
      <c r="E61" s="1850" t="s">
        <v>2465</v>
      </c>
      <c r="F61" s="1850" t="s">
        <v>2352</v>
      </c>
      <c r="G61" s="1850" t="s">
        <v>28</v>
      </c>
      <c r="H61" s="1850" t="s">
        <v>28</v>
      </c>
      <c r="I61" s="1850" t="s">
        <v>811</v>
      </c>
    </row>
    <row customHeight="1" ht="11.25">
      <c r="A62" s="1850" t="s">
        <v>2254</v>
      </c>
      <c r="B62" s="1850" t="s">
        <v>16</v>
      </c>
      <c r="C62" s="1850" t="s">
        <v>2466</v>
      </c>
      <c r="D62" s="1850" t="s">
        <v>2467</v>
      </c>
      <c r="E62" s="1850" t="s">
        <v>2468</v>
      </c>
      <c r="F62" s="1850" t="s">
        <v>2372</v>
      </c>
      <c r="G62" s="1850" t="s">
        <v>2469</v>
      </c>
      <c r="H62" s="1850" t="s">
        <v>28</v>
      </c>
      <c r="I62" s="1850" t="s">
        <v>811</v>
      </c>
    </row>
    <row customHeight="1" ht="11.25">
      <c r="A63" s="1850" t="s">
        <v>2254</v>
      </c>
      <c r="B63" s="1850" t="s">
        <v>16</v>
      </c>
      <c r="C63" s="1850" t="s">
        <v>2470</v>
      </c>
      <c r="D63" s="1850" t="s">
        <v>2471</v>
      </c>
      <c r="E63" s="1850" t="s">
        <v>2472</v>
      </c>
      <c r="F63" s="1850" t="s">
        <v>2258</v>
      </c>
      <c r="G63" s="1850" t="s">
        <v>28</v>
      </c>
      <c r="H63" s="1850" t="s">
        <v>28</v>
      </c>
      <c r="I63" s="1850" t="s">
        <v>811</v>
      </c>
    </row>
    <row customHeight="1" ht="11.25">
      <c r="A64" s="1850" t="s">
        <v>2254</v>
      </c>
      <c r="B64" s="1850" t="s">
        <v>16</v>
      </c>
      <c r="C64" s="1850" t="s">
        <v>2473</v>
      </c>
      <c r="D64" s="1850" t="s">
        <v>2474</v>
      </c>
      <c r="E64" s="1850" t="s">
        <v>2475</v>
      </c>
      <c r="F64" s="1850" t="s">
        <v>2314</v>
      </c>
      <c r="G64" s="1850" t="s">
        <v>28</v>
      </c>
      <c r="H64" s="1850" t="s">
        <v>28</v>
      </c>
      <c r="I64" s="1850" t="s">
        <v>811</v>
      </c>
    </row>
    <row customHeight="1" ht="11.25">
      <c r="A65" s="1850" t="s">
        <v>2254</v>
      </c>
      <c r="B65" s="1850" t="s">
        <v>16</v>
      </c>
      <c r="C65" s="1850" t="s">
        <v>2476</v>
      </c>
      <c r="D65" s="1850" t="s">
        <v>2477</v>
      </c>
      <c r="E65" s="1850" t="s">
        <v>2478</v>
      </c>
      <c r="F65" s="1850" t="s">
        <v>2258</v>
      </c>
      <c r="G65" s="1850" t="s">
        <v>2479</v>
      </c>
      <c r="H65" s="1850" t="s">
        <v>28</v>
      </c>
      <c r="I65" s="1850" t="s">
        <v>811</v>
      </c>
    </row>
    <row customHeight="1" ht="11.25">
      <c r="A66" s="1850" t="s">
        <v>2254</v>
      </c>
      <c r="B66" s="1850" t="s">
        <v>16</v>
      </c>
      <c r="C66" s="1850" t="s">
        <v>2480</v>
      </c>
      <c r="D66" s="1850" t="s">
        <v>2481</v>
      </c>
      <c r="E66" s="1850" t="s">
        <v>2482</v>
      </c>
      <c r="F66" s="1850" t="s">
        <v>2340</v>
      </c>
      <c r="G66" s="1850" t="s">
        <v>28</v>
      </c>
      <c r="H66" s="1850" t="s">
        <v>28</v>
      </c>
      <c r="I66" s="1850" t="s">
        <v>811</v>
      </c>
    </row>
    <row customHeight="1" ht="11.25">
      <c r="A67" s="1850" t="s">
        <v>2254</v>
      </c>
      <c r="B67" s="1850" t="s">
        <v>16</v>
      </c>
      <c r="C67" s="1850" t="s">
        <v>2483</v>
      </c>
      <c r="D67" s="1850" t="s">
        <v>2484</v>
      </c>
      <c r="E67" s="1850" t="s">
        <v>2485</v>
      </c>
      <c r="F67" s="1850" t="s">
        <v>2258</v>
      </c>
      <c r="G67" s="1850" t="s">
        <v>2486</v>
      </c>
      <c r="H67" s="1850" t="s">
        <v>28</v>
      </c>
      <c r="I67" s="1850" t="s">
        <v>811</v>
      </c>
    </row>
    <row customHeight="1" ht="11.25">
      <c r="A68" s="1850" t="s">
        <v>2254</v>
      </c>
      <c r="B68" s="1850" t="s">
        <v>16</v>
      </c>
      <c r="C68" s="1850" t="s">
        <v>2487</v>
      </c>
      <c r="D68" s="1850" t="s">
        <v>2488</v>
      </c>
      <c r="E68" s="1850" t="s">
        <v>2489</v>
      </c>
      <c r="F68" s="1850" t="s">
        <v>2401</v>
      </c>
      <c r="G68" s="1850" t="s">
        <v>28</v>
      </c>
      <c r="H68" s="1850" t="s">
        <v>28</v>
      </c>
      <c r="I68" s="1850" t="s">
        <v>811</v>
      </c>
    </row>
    <row customHeight="1" ht="11.25">
      <c r="A69" s="1850" t="s">
        <v>2254</v>
      </c>
      <c r="B69" s="1850" t="s">
        <v>16</v>
      </c>
      <c r="C69" s="1850" t="s">
        <v>2490</v>
      </c>
      <c r="D69" s="1850" t="s">
        <v>2491</v>
      </c>
      <c r="E69" s="1850" t="s">
        <v>2492</v>
      </c>
      <c r="F69" s="1850" t="s">
        <v>2352</v>
      </c>
      <c r="G69" s="1850" t="s">
        <v>2493</v>
      </c>
      <c r="H69" s="1850" t="s">
        <v>28</v>
      </c>
      <c r="I69" s="1850" t="s">
        <v>811</v>
      </c>
    </row>
    <row customHeight="1" ht="11.25">
      <c r="A70" s="1850" t="s">
        <v>2254</v>
      </c>
      <c r="B70" s="1850" t="s">
        <v>16</v>
      </c>
      <c r="C70" s="1850" t="s">
        <v>2494</v>
      </c>
      <c r="D70" s="1850" t="s">
        <v>2495</v>
      </c>
      <c r="E70" s="1850" t="s">
        <v>2496</v>
      </c>
      <c r="F70" s="1850" t="s">
        <v>2352</v>
      </c>
      <c r="G70" s="1850" t="s">
        <v>2497</v>
      </c>
      <c r="H70" s="1850" t="s">
        <v>28</v>
      </c>
      <c r="I70" s="1850" t="s">
        <v>811</v>
      </c>
    </row>
    <row customHeight="1" ht="11.25">
      <c r="A71" s="1850" t="s">
        <v>2254</v>
      </c>
      <c r="B71" s="1850" t="s">
        <v>16</v>
      </c>
      <c r="C71" s="1850" t="s">
        <v>2498</v>
      </c>
      <c r="D71" s="1850" t="s">
        <v>2499</v>
      </c>
      <c r="E71" s="1850" t="s">
        <v>2500</v>
      </c>
      <c r="F71" s="1850" t="s">
        <v>2314</v>
      </c>
      <c r="G71" s="1850" t="s">
        <v>2501</v>
      </c>
      <c r="H71" s="1850" t="s">
        <v>28</v>
      </c>
      <c r="I71" s="1850" t="s">
        <v>811</v>
      </c>
    </row>
    <row customHeight="1" ht="11.25">
      <c r="A72" s="1850" t="s">
        <v>2254</v>
      </c>
      <c r="B72" s="1850" t="s">
        <v>16</v>
      </c>
      <c r="C72" s="1850" t="s">
        <v>2502</v>
      </c>
      <c r="D72" s="1850" t="s">
        <v>2503</v>
      </c>
      <c r="E72" s="1850" t="s">
        <v>2504</v>
      </c>
      <c r="F72" s="1850" t="s">
        <v>2258</v>
      </c>
      <c r="G72" s="1850" t="s">
        <v>28</v>
      </c>
      <c r="H72" s="1850" t="s">
        <v>28</v>
      </c>
      <c r="I72" s="1850" t="s">
        <v>811</v>
      </c>
    </row>
    <row customHeight="1" ht="11.25">
      <c r="A73" s="1850" t="s">
        <v>2254</v>
      </c>
      <c r="B73" s="1850" t="s">
        <v>16</v>
      </c>
      <c r="C73" s="1850" t="s">
        <v>2505</v>
      </c>
      <c r="D73" s="1850" t="s">
        <v>2506</v>
      </c>
      <c r="E73" s="1850" t="s">
        <v>2507</v>
      </c>
      <c r="F73" s="1850" t="s">
        <v>2340</v>
      </c>
      <c r="G73" s="1850" t="s">
        <v>28</v>
      </c>
      <c r="H73" s="1850" t="s">
        <v>28</v>
      </c>
      <c r="I73" s="1850" t="s">
        <v>811</v>
      </c>
    </row>
    <row customHeight="1" ht="11.25">
      <c r="A74" s="1850" t="s">
        <v>2254</v>
      </c>
      <c r="B74" s="1850" t="s">
        <v>16</v>
      </c>
      <c r="C74" s="1850" t="s">
        <v>2508</v>
      </c>
      <c r="D74" s="1850" t="s">
        <v>2509</v>
      </c>
      <c r="E74" s="1850" t="s">
        <v>2510</v>
      </c>
      <c r="F74" s="1850" t="s">
        <v>2258</v>
      </c>
      <c r="G74" s="1850" t="s">
        <v>28</v>
      </c>
      <c r="H74" s="1850" t="s">
        <v>28</v>
      </c>
      <c r="I74" s="1850" t="s">
        <v>811</v>
      </c>
    </row>
    <row customHeight="1" ht="11.25">
      <c r="A75" s="1850" t="s">
        <v>2254</v>
      </c>
      <c r="B75" s="1850" t="s">
        <v>16</v>
      </c>
      <c r="C75" s="1850" t="s">
        <v>28</v>
      </c>
      <c r="D75" s="1850" t="s">
        <v>2511</v>
      </c>
      <c r="E75" s="1850" t="s">
        <v>2512</v>
      </c>
      <c r="F75" s="1850" t="s">
        <v>2258</v>
      </c>
      <c r="G75" s="1850" t="s">
        <v>28</v>
      </c>
      <c r="H75" s="1850" t="s">
        <v>28</v>
      </c>
      <c r="I75" s="1850" t="s">
        <v>811</v>
      </c>
    </row>
    <row customHeight="1" ht="11.25">
      <c r="A76" s="1850" t="s">
        <v>2254</v>
      </c>
      <c r="B76" s="1850" t="s">
        <v>16</v>
      </c>
      <c r="C76" s="1850" t="s">
        <v>2513</v>
      </c>
      <c r="D76" s="1850" t="s">
        <v>2514</v>
      </c>
      <c r="E76" s="1850" t="s">
        <v>2515</v>
      </c>
      <c r="F76" s="1850" t="s">
        <v>2329</v>
      </c>
      <c r="G76" s="1850" t="s">
        <v>28</v>
      </c>
      <c r="H76" s="1850" t="s">
        <v>28</v>
      </c>
      <c r="I76" s="1850" t="s">
        <v>811</v>
      </c>
    </row>
    <row customHeight="1" ht="11.25">
      <c r="A77" s="1850" t="s">
        <v>2254</v>
      </c>
      <c r="B77" s="1850" t="s">
        <v>16</v>
      </c>
      <c r="C77" s="1850" t="s">
        <v>2516</v>
      </c>
      <c r="D77" s="1850" t="s">
        <v>2517</v>
      </c>
      <c r="E77" s="1850" t="s">
        <v>2518</v>
      </c>
      <c r="F77" s="1850" t="s">
        <v>2519</v>
      </c>
      <c r="G77" s="1850" t="s">
        <v>28</v>
      </c>
      <c r="H77" s="1850" t="s">
        <v>28</v>
      </c>
      <c r="I77" s="1850" t="s">
        <v>811</v>
      </c>
    </row>
    <row customHeight="1" ht="11.25">
      <c r="A78" s="1850" t="s">
        <v>2254</v>
      </c>
      <c r="B78" s="1850" t="s">
        <v>16</v>
      </c>
      <c r="C78" s="1850" t="s">
        <v>2520</v>
      </c>
      <c r="D78" s="1850" t="s">
        <v>2521</v>
      </c>
      <c r="E78" s="1850" t="s">
        <v>2518</v>
      </c>
      <c r="F78" s="1850" t="s">
        <v>2522</v>
      </c>
      <c r="G78" s="1850" t="s">
        <v>2523</v>
      </c>
      <c r="H78" s="1850" t="s">
        <v>28</v>
      </c>
      <c r="I78" s="1850" t="s">
        <v>811</v>
      </c>
    </row>
    <row customHeight="1" ht="11.25">
      <c r="A79" s="1850" t="s">
        <v>2254</v>
      </c>
      <c r="B79" s="1850" t="s">
        <v>16</v>
      </c>
      <c r="C79" s="1850" t="s">
        <v>2524</v>
      </c>
      <c r="D79" s="1850" t="s">
        <v>2525</v>
      </c>
      <c r="E79" s="1850" t="s">
        <v>2526</v>
      </c>
      <c r="F79" s="1850" t="s">
        <v>2527</v>
      </c>
      <c r="G79" s="1850" t="s">
        <v>28</v>
      </c>
      <c r="H79" s="1850" t="s">
        <v>28</v>
      </c>
      <c r="I79" s="1850" t="s">
        <v>811</v>
      </c>
    </row>
    <row customHeight="1" ht="11.25">
      <c r="A80" s="1850" t="s">
        <v>2254</v>
      </c>
      <c r="B80" s="1850" t="s">
        <v>16</v>
      </c>
      <c r="C80" s="1850" t="s">
        <v>2528</v>
      </c>
      <c r="D80" s="1850" t="s">
        <v>2529</v>
      </c>
      <c r="E80" s="1850" t="s">
        <v>2526</v>
      </c>
      <c r="F80" s="1850" t="s">
        <v>2530</v>
      </c>
      <c r="G80" s="1850" t="s">
        <v>28</v>
      </c>
      <c r="H80" s="1850" t="s">
        <v>28</v>
      </c>
      <c r="I80" s="1850" t="s">
        <v>811</v>
      </c>
    </row>
    <row customHeight="1" ht="11.25">
      <c r="A81" s="1850" t="s">
        <v>2254</v>
      </c>
      <c r="B81" s="1850" t="s">
        <v>16</v>
      </c>
      <c r="C81" s="1850" t="s">
        <v>2531</v>
      </c>
      <c r="D81" s="1850" t="s">
        <v>2532</v>
      </c>
      <c r="E81" s="1850" t="s">
        <v>2533</v>
      </c>
      <c r="F81" s="1850" t="s">
        <v>2534</v>
      </c>
      <c r="G81" s="1850" t="s">
        <v>28</v>
      </c>
      <c r="H81" s="1850" t="s">
        <v>28</v>
      </c>
      <c r="I81" s="1850" t="s">
        <v>811</v>
      </c>
    </row>
    <row customHeight="1" ht="11.25">
      <c r="A82" s="1850" t="s">
        <v>2254</v>
      </c>
      <c r="B82" s="1850" t="s">
        <v>16</v>
      </c>
      <c r="C82" s="1850" t="s">
        <v>2255</v>
      </c>
      <c r="D82" s="1850" t="s">
        <v>2256</v>
      </c>
      <c r="E82" s="1850" t="s">
        <v>2257</v>
      </c>
      <c r="F82" s="1850" t="s">
        <v>2258</v>
      </c>
      <c r="G82" s="1850" t="s">
        <v>28</v>
      </c>
      <c r="H82" s="1850" t="s">
        <v>28</v>
      </c>
      <c r="I82" s="1850" t="s">
        <v>897</v>
      </c>
    </row>
    <row customHeight="1" ht="11.25">
      <c r="A83" s="1850" t="s">
        <v>2254</v>
      </c>
      <c r="B83" s="1850" t="s">
        <v>16</v>
      </c>
      <c r="C83" s="1850" t="s">
        <v>2259</v>
      </c>
      <c r="D83" s="1850" t="s">
        <v>2260</v>
      </c>
      <c r="E83" s="1850" t="s">
        <v>2261</v>
      </c>
      <c r="F83" s="1850" t="s">
        <v>2262</v>
      </c>
      <c r="G83" s="1850" t="s">
        <v>28</v>
      </c>
      <c r="H83" s="1850" t="s">
        <v>28</v>
      </c>
      <c r="I83" s="1850" t="s">
        <v>897</v>
      </c>
    </row>
    <row customHeight="1" ht="11.25">
      <c r="A84" s="1850" t="s">
        <v>2254</v>
      </c>
      <c r="B84" s="1850" t="s">
        <v>16</v>
      </c>
      <c r="C84" s="1850" t="s">
        <v>2282</v>
      </c>
      <c r="D84" s="1850" t="s">
        <v>2283</v>
      </c>
      <c r="E84" s="1850" t="s">
        <v>2284</v>
      </c>
      <c r="F84" s="1850" t="s">
        <v>2258</v>
      </c>
      <c r="G84" s="1850" t="s">
        <v>28</v>
      </c>
      <c r="H84" s="1850" t="s">
        <v>28</v>
      </c>
      <c r="I84" s="1850" t="s">
        <v>897</v>
      </c>
    </row>
    <row customHeight="1" ht="11.25">
      <c r="A85" s="1850" t="s">
        <v>2254</v>
      </c>
      <c r="B85" s="1850" t="s">
        <v>16</v>
      </c>
      <c r="C85" s="1850" t="s">
        <v>2300</v>
      </c>
      <c r="D85" s="1850" t="s">
        <v>2301</v>
      </c>
      <c r="E85" s="1850" t="s">
        <v>2302</v>
      </c>
      <c r="F85" s="1850" t="s">
        <v>2299</v>
      </c>
      <c r="G85" s="1850" t="s">
        <v>28</v>
      </c>
      <c r="H85" s="1850" t="s">
        <v>28</v>
      </c>
      <c r="I85" s="1850" t="s">
        <v>897</v>
      </c>
    </row>
    <row customHeight="1" ht="11.25">
      <c r="A86" s="1850" t="s">
        <v>2254</v>
      </c>
      <c r="B86" s="1850" t="s">
        <v>16</v>
      </c>
      <c r="C86" s="1850" t="s">
        <v>2303</v>
      </c>
      <c r="D86" s="1850" t="s">
        <v>2304</v>
      </c>
      <c r="E86" s="1850" t="s">
        <v>2305</v>
      </c>
      <c r="F86" s="1850" t="s">
        <v>2306</v>
      </c>
      <c r="G86" s="1850" t="s">
        <v>28</v>
      </c>
      <c r="H86" s="1850" t="s">
        <v>28</v>
      </c>
      <c r="I86" s="1850" t="s">
        <v>897</v>
      </c>
    </row>
    <row customHeight="1" ht="11.25">
      <c r="A87" s="1850" t="s">
        <v>2254</v>
      </c>
      <c r="B87" s="1850" t="s">
        <v>16</v>
      </c>
      <c r="C87" s="1850" t="s">
        <v>2315</v>
      </c>
      <c r="D87" s="1850" t="s">
        <v>2316</v>
      </c>
      <c r="E87" s="1850" t="s">
        <v>2317</v>
      </c>
      <c r="F87" s="1850" t="s">
        <v>2258</v>
      </c>
      <c r="G87" s="1850" t="s">
        <v>28</v>
      </c>
      <c r="H87" s="1850" t="s">
        <v>28</v>
      </c>
      <c r="I87" s="1850" t="s">
        <v>897</v>
      </c>
    </row>
    <row customHeight="1" ht="11.25">
      <c r="A88" s="1850" t="s">
        <v>2254</v>
      </c>
      <c r="B88" s="1850" t="s">
        <v>16</v>
      </c>
      <c r="C88" s="1850" t="s">
        <v>2318</v>
      </c>
      <c r="D88" s="1850" t="s">
        <v>2319</v>
      </c>
      <c r="E88" s="1850" t="s">
        <v>2320</v>
      </c>
      <c r="F88" s="1850" t="s">
        <v>2321</v>
      </c>
      <c r="G88" s="1850" t="s">
        <v>2322</v>
      </c>
      <c r="H88" s="1850" t="s">
        <v>28</v>
      </c>
      <c r="I88" s="1850" t="s">
        <v>897</v>
      </c>
    </row>
    <row customHeight="1" ht="11.25">
      <c r="A89" s="1850" t="s">
        <v>2254</v>
      </c>
      <c r="B89" s="1850" t="s">
        <v>16</v>
      </c>
      <c r="C89" s="1850" t="s">
        <v>2323</v>
      </c>
      <c r="D89" s="1850" t="s">
        <v>2324</v>
      </c>
      <c r="E89" s="1850" t="s">
        <v>2325</v>
      </c>
      <c r="F89" s="1850" t="s">
        <v>2281</v>
      </c>
      <c r="G89" s="1850" t="s">
        <v>28</v>
      </c>
      <c r="H89" s="1850" t="s">
        <v>28</v>
      </c>
      <c r="I89" s="1850" t="s">
        <v>897</v>
      </c>
    </row>
    <row customHeight="1" ht="11.25">
      <c r="A90" s="1850" t="s">
        <v>2254</v>
      </c>
      <c r="B90" s="1850" t="s">
        <v>16</v>
      </c>
      <c r="C90" s="1850" t="s">
        <v>2331</v>
      </c>
      <c r="D90" s="1850" t="s">
        <v>2332</v>
      </c>
      <c r="E90" s="1850" t="s">
        <v>2333</v>
      </c>
      <c r="F90" s="1850" t="s">
        <v>2277</v>
      </c>
      <c r="G90" s="1850" t="s">
        <v>28</v>
      </c>
      <c r="H90" s="1850" t="s">
        <v>28</v>
      </c>
      <c r="I90" s="1850" t="s">
        <v>897</v>
      </c>
    </row>
    <row customHeight="1" ht="11.25">
      <c r="A91" s="1850" t="s">
        <v>2254</v>
      </c>
      <c r="B91" s="1850" t="s">
        <v>16</v>
      </c>
      <c r="C91" s="1850" t="s">
        <v>2353</v>
      </c>
      <c r="D91" s="1850" t="s">
        <v>2354</v>
      </c>
      <c r="E91" s="1850" t="s">
        <v>2355</v>
      </c>
      <c r="F91" s="1850" t="s">
        <v>2329</v>
      </c>
      <c r="G91" s="1850" t="s">
        <v>2356</v>
      </c>
      <c r="H91" s="1850" t="s">
        <v>28</v>
      </c>
      <c r="I91" s="1850" t="s">
        <v>897</v>
      </c>
    </row>
    <row customHeight="1" ht="11.25">
      <c r="A92" s="1850" t="s">
        <v>2254</v>
      </c>
      <c r="B92" s="1850" t="s">
        <v>16</v>
      </c>
      <c r="C92" s="1850" t="s">
        <v>2361</v>
      </c>
      <c r="D92" s="1850" t="s">
        <v>2362</v>
      </c>
      <c r="E92" s="1850" t="s">
        <v>2363</v>
      </c>
      <c r="F92" s="1850" t="s">
        <v>2340</v>
      </c>
      <c r="G92" s="1850" t="s">
        <v>2364</v>
      </c>
      <c r="H92" s="1850" t="s">
        <v>28</v>
      </c>
      <c r="I92" s="1850" t="s">
        <v>897</v>
      </c>
    </row>
    <row customHeight="1" ht="11.25">
      <c r="A93" s="1850" t="s">
        <v>2254</v>
      </c>
      <c r="B93" s="1850" t="s">
        <v>16</v>
      </c>
      <c r="C93" s="1850" t="s">
        <v>2376</v>
      </c>
      <c r="D93" s="1850" t="s">
        <v>2377</v>
      </c>
      <c r="E93" s="1850" t="s">
        <v>2378</v>
      </c>
      <c r="F93" s="1850" t="s">
        <v>2379</v>
      </c>
      <c r="G93" s="1850" t="s">
        <v>28</v>
      </c>
      <c r="H93" s="1850" t="s">
        <v>28</v>
      </c>
      <c r="I93" s="1850" t="s">
        <v>897</v>
      </c>
    </row>
    <row customHeight="1" ht="11.25">
      <c r="A94" s="1850" t="s">
        <v>2254</v>
      </c>
      <c r="B94" s="1850" t="s">
        <v>16</v>
      </c>
      <c r="C94" s="1850" t="s">
        <v>2389</v>
      </c>
      <c r="D94" s="1850" t="s">
        <v>2390</v>
      </c>
      <c r="E94" s="1850" t="s">
        <v>2391</v>
      </c>
      <c r="F94" s="1850" t="s">
        <v>2340</v>
      </c>
      <c r="G94" s="1850" t="s">
        <v>2392</v>
      </c>
      <c r="H94" s="1850" t="s">
        <v>28</v>
      </c>
      <c r="I94" s="1850" t="s">
        <v>897</v>
      </c>
    </row>
    <row customHeight="1" ht="11.25">
      <c r="A95" s="1850" t="s">
        <v>2254</v>
      </c>
      <c r="B95" s="1850" t="s">
        <v>16</v>
      </c>
      <c r="C95" s="1850" t="s">
        <v>2415</v>
      </c>
      <c r="D95" s="1850" t="s">
        <v>2416</v>
      </c>
      <c r="E95" s="1850" t="s">
        <v>2417</v>
      </c>
      <c r="F95" s="1850" t="s">
        <v>2277</v>
      </c>
      <c r="G95" s="1850" t="s">
        <v>28</v>
      </c>
      <c r="H95" s="1850" t="s">
        <v>28</v>
      </c>
      <c r="I95" s="1850" t="s">
        <v>897</v>
      </c>
    </row>
    <row customHeight="1" ht="11.25">
      <c r="A96" s="1850" t="s">
        <v>2254</v>
      </c>
      <c r="B96" s="1850" t="s">
        <v>16</v>
      </c>
      <c r="C96" s="1850" t="s">
        <v>2443</v>
      </c>
      <c r="D96" s="1850" t="s">
        <v>2444</v>
      </c>
      <c r="E96" s="1850" t="s">
        <v>2445</v>
      </c>
      <c r="F96" s="1850" t="s">
        <v>2258</v>
      </c>
      <c r="G96" s="1850" t="s">
        <v>2446</v>
      </c>
      <c r="H96" s="1850" t="s">
        <v>28</v>
      </c>
      <c r="I96" s="1850" t="s">
        <v>897</v>
      </c>
    </row>
    <row customHeight="1" ht="11.25">
      <c r="A97" s="1850" t="s">
        <v>2254</v>
      </c>
      <c r="B97" s="1850" t="s">
        <v>16</v>
      </c>
      <c r="C97" s="1850" t="s">
        <v>2453</v>
      </c>
      <c r="D97" s="1850" t="s">
        <v>2454</v>
      </c>
      <c r="E97" s="1850" t="s">
        <v>2455</v>
      </c>
      <c r="F97" s="1850" t="s">
        <v>2258</v>
      </c>
      <c r="G97" s="1850" t="s">
        <v>2456</v>
      </c>
      <c r="H97" s="1850" t="s">
        <v>28</v>
      </c>
      <c r="I97" s="1850" t="s">
        <v>897</v>
      </c>
    </row>
    <row customHeight="1" ht="11.25">
      <c r="A98" s="1850" t="s">
        <v>2254</v>
      </c>
      <c r="B98" s="1850" t="s">
        <v>16</v>
      </c>
      <c r="C98" s="1850" t="s">
        <v>2480</v>
      </c>
      <c r="D98" s="1850" t="s">
        <v>2481</v>
      </c>
      <c r="E98" s="1850" t="s">
        <v>2482</v>
      </c>
      <c r="F98" s="1850" t="s">
        <v>2340</v>
      </c>
      <c r="G98" s="1850" t="s">
        <v>28</v>
      </c>
      <c r="H98" s="1850" t="s">
        <v>28</v>
      </c>
      <c r="I98" s="1850" t="s">
        <v>897</v>
      </c>
    </row>
    <row customHeight="1" ht="11.25">
      <c r="A99" s="1850" t="s">
        <v>2254</v>
      </c>
      <c r="B99" s="1850" t="s">
        <v>16</v>
      </c>
      <c r="C99" s="1850" t="s">
        <v>2483</v>
      </c>
      <c r="D99" s="1850" t="s">
        <v>2484</v>
      </c>
      <c r="E99" s="1850" t="s">
        <v>2485</v>
      </c>
      <c r="F99" s="1850" t="s">
        <v>2258</v>
      </c>
      <c r="G99" s="1850" t="s">
        <v>2486</v>
      </c>
      <c r="H99" s="1850" t="s">
        <v>28</v>
      </c>
      <c r="I99" s="1850" t="s">
        <v>897</v>
      </c>
    </row>
    <row customHeight="1" ht="11.25">
      <c r="A100" s="1850" t="s">
        <v>2254</v>
      </c>
      <c r="B100" s="1850" t="s">
        <v>16</v>
      </c>
      <c r="C100" s="1850" t="s">
        <v>28</v>
      </c>
      <c r="D100" s="1850" t="s">
        <v>2511</v>
      </c>
      <c r="E100" s="1850" t="s">
        <v>2512</v>
      </c>
      <c r="F100" s="1850" t="s">
        <v>2258</v>
      </c>
      <c r="G100" s="1850" t="s">
        <v>28</v>
      </c>
      <c r="H100" s="1850" t="s">
        <v>28</v>
      </c>
      <c r="I100" s="1850" t="s">
        <v>897</v>
      </c>
    </row>
    <row customHeight="1" ht="11.25">
      <c r="A101" s="1850" t="s">
        <v>2254</v>
      </c>
      <c r="B101" s="1850" t="s">
        <v>16</v>
      </c>
      <c r="C101" s="1850" t="s">
        <v>2516</v>
      </c>
      <c r="D101" s="1850" t="s">
        <v>2517</v>
      </c>
      <c r="E101" s="1850" t="s">
        <v>2518</v>
      </c>
      <c r="F101" s="1850" t="s">
        <v>2519</v>
      </c>
      <c r="G101" s="1850" t="s">
        <v>28</v>
      </c>
      <c r="H101" s="1850" t="s">
        <v>28</v>
      </c>
      <c r="I101" s="1850" t="s">
        <v>897</v>
      </c>
    </row>
    <row customHeight="1" ht="11.25">
      <c r="A102" s="1850" t="s">
        <v>2254</v>
      </c>
      <c r="B102" s="1850" t="s">
        <v>16</v>
      </c>
      <c r="C102" s="1850" t="s">
        <v>2520</v>
      </c>
      <c r="D102" s="1850" t="s">
        <v>2521</v>
      </c>
      <c r="E102" s="1850" t="s">
        <v>2518</v>
      </c>
      <c r="F102" s="1850" t="s">
        <v>2522</v>
      </c>
      <c r="G102" s="1850" t="s">
        <v>2523</v>
      </c>
      <c r="H102" s="1850" t="s">
        <v>28</v>
      </c>
      <c r="I102" s="1850" t="s">
        <v>897</v>
      </c>
    </row>
    <row customHeight="1" ht="11.25">
      <c r="A103" s="1850" t="s">
        <v>2254</v>
      </c>
      <c r="B103" s="1850" t="s">
        <v>16</v>
      </c>
      <c r="C103" s="1850" t="s">
        <v>2531</v>
      </c>
      <c r="D103" s="1850" t="s">
        <v>2532</v>
      </c>
      <c r="E103" s="1850" t="s">
        <v>2533</v>
      </c>
      <c r="F103" s="1850" t="s">
        <v>2534</v>
      </c>
      <c r="G103" s="1850" t="s">
        <v>28</v>
      </c>
      <c r="H103" s="1850" t="s">
        <v>28</v>
      </c>
      <c r="I103" s="1850" t="s">
        <v>897</v>
      </c>
    </row>
    <row customHeight="1" ht="11.25">
      <c r="A104" s="1850" t="s">
        <v>2254</v>
      </c>
      <c r="B104" s="1850" t="s">
        <v>16</v>
      </c>
      <c r="C104" s="1850" t="s">
        <v>2255</v>
      </c>
      <c r="D104" s="1850" t="s">
        <v>2256</v>
      </c>
      <c r="E104" s="1850" t="s">
        <v>2257</v>
      </c>
      <c r="F104" s="1850" t="s">
        <v>2258</v>
      </c>
      <c r="G104" s="1850" t="s">
        <v>28</v>
      </c>
      <c r="H104" s="1850" t="s">
        <v>28</v>
      </c>
      <c r="I104" s="1850" t="s">
        <v>857</v>
      </c>
    </row>
    <row customHeight="1" ht="11.25">
      <c r="A105" s="1850" t="s">
        <v>2254</v>
      </c>
      <c r="B105" s="1850" t="s">
        <v>16</v>
      </c>
      <c r="C105" s="1850" t="s">
        <v>2259</v>
      </c>
      <c r="D105" s="1850" t="s">
        <v>2260</v>
      </c>
      <c r="E105" s="1850" t="s">
        <v>2261</v>
      </c>
      <c r="F105" s="1850" t="s">
        <v>2262</v>
      </c>
      <c r="G105" s="1850" t="s">
        <v>28</v>
      </c>
      <c r="H105" s="1850" t="s">
        <v>28</v>
      </c>
      <c r="I105" s="1850" t="s">
        <v>857</v>
      </c>
    </row>
    <row customHeight="1" ht="11.25">
      <c r="A106" s="1850" t="s">
        <v>2254</v>
      </c>
      <c r="B106" s="1850" t="s">
        <v>16</v>
      </c>
      <c r="C106" s="1850" t="s">
        <v>2535</v>
      </c>
      <c r="D106" s="1850" t="s">
        <v>2536</v>
      </c>
      <c r="E106" s="1850" t="s">
        <v>2537</v>
      </c>
      <c r="F106" s="1850" t="s">
        <v>2258</v>
      </c>
      <c r="G106" s="1850" t="s">
        <v>28</v>
      </c>
      <c r="H106" s="1850" t="s">
        <v>28</v>
      </c>
      <c r="I106" s="1850" t="s">
        <v>857</v>
      </c>
    </row>
    <row customHeight="1" ht="11.25">
      <c r="A107" s="1850" t="s">
        <v>2254</v>
      </c>
      <c r="B107" s="1850" t="s">
        <v>16</v>
      </c>
      <c r="C107" s="1850" t="s">
        <v>2282</v>
      </c>
      <c r="D107" s="1850" t="s">
        <v>2283</v>
      </c>
      <c r="E107" s="1850" t="s">
        <v>2284</v>
      </c>
      <c r="F107" s="1850" t="s">
        <v>2258</v>
      </c>
      <c r="G107" s="1850" t="s">
        <v>28</v>
      </c>
      <c r="H107" s="1850" t="s">
        <v>28</v>
      </c>
      <c r="I107" s="1850" t="s">
        <v>857</v>
      </c>
    </row>
    <row customHeight="1" ht="11.25">
      <c r="A108" s="1850" t="s">
        <v>2254</v>
      </c>
      <c r="B108" s="1850" t="s">
        <v>16</v>
      </c>
      <c r="C108" s="1850" t="s">
        <v>2538</v>
      </c>
      <c r="D108" s="1850" t="s">
        <v>2539</v>
      </c>
      <c r="E108" s="1850" t="s">
        <v>2540</v>
      </c>
      <c r="F108" s="1850" t="s">
        <v>2379</v>
      </c>
      <c r="G108" s="1850" t="s">
        <v>28</v>
      </c>
      <c r="H108" s="1850" t="s">
        <v>28</v>
      </c>
      <c r="I108" s="1850" t="s">
        <v>857</v>
      </c>
    </row>
    <row customHeight="1" ht="11.25">
      <c r="A109" s="1850" t="s">
        <v>2254</v>
      </c>
      <c r="B109" s="1850" t="s">
        <v>16</v>
      </c>
      <c r="C109" s="1850" t="s">
        <v>2285</v>
      </c>
      <c r="D109" s="1850" t="s">
        <v>2286</v>
      </c>
      <c r="E109" s="1850" t="s">
        <v>2287</v>
      </c>
      <c r="F109" s="1850" t="s">
        <v>2288</v>
      </c>
      <c r="G109" s="1850" t="s">
        <v>28</v>
      </c>
      <c r="H109" s="1850" t="s">
        <v>28</v>
      </c>
      <c r="I109" s="1850" t="s">
        <v>857</v>
      </c>
    </row>
    <row customHeight="1" ht="11.25">
      <c r="A110" s="1850" t="s">
        <v>2254</v>
      </c>
      <c r="B110" s="1850" t="s">
        <v>16</v>
      </c>
      <c r="C110" s="1850" t="s">
        <v>2541</v>
      </c>
      <c r="D110" s="1850" t="s">
        <v>2542</v>
      </c>
      <c r="E110" s="1850" t="s">
        <v>2543</v>
      </c>
      <c r="F110" s="1850" t="s">
        <v>2258</v>
      </c>
      <c r="G110" s="1850" t="s">
        <v>28</v>
      </c>
      <c r="H110" s="1850" t="s">
        <v>28</v>
      </c>
      <c r="I110" s="1850" t="s">
        <v>857</v>
      </c>
    </row>
    <row customHeight="1" ht="11.25">
      <c r="A111" s="1850" t="s">
        <v>2254</v>
      </c>
      <c r="B111" s="1850" t="s">
        <v>16</v>
      </c>
      <c r="C111" s="1850" t="s">
        <v>2292</v>
      </c>
      <c r="D111" s="1850" t="s">
        <v>2293</v>
      </c>
      <c r="E111" s="1850" t="s">
        <v>2294</v>
      </c>
      <c r="F111" s="1850" t="s">
        <v>2273</v>
      </c>
      <c r="G111" s="1850" t="s">
        <v>2295</v>
      </c>
      <c r="H111" s="1850" t="s">
        <v>28</v>
      </c>
      <c r="I111" s="1850" t="s">
        <v>857</v>
      </c>
    </row>
    <row customHeight="1" ht="11.25">
      <c r="A112" s="1850" t="s">
        <v>2254</v>
      </c>
      <c r="B112" s="1850" t="s">
        <v>16</v>
      </c>
      <c r="C112" s="1850" t="s">
        <v>2296</v>
      </c>
      <c r="D112" s="1850" t="s">
        <v>2297</v>
      </c>
      <c r="E112" s="1850" t="s">
        <v>2298</v>
      </c>
      <c r="F112" s="1850" t="s">
        <v>2299</v>
      </c>
      <c r="G112" s="1850" t="s">
        <v>28</v>
      </c>
      <c r="H112" s="1850" t="s">
        <v>28</v>
      </c>
      <c r="I112" s="1850" t="s">
        <v>857</v>
      </c>
    </row>
    <row customHeight="1" ht="11.25">
      <c r="A113" s="1850" t="s">
        <v>2254</v>
      </c>
      <c r="B113" s="1850" t="s">
        <v>16</v>
      </c>
      <c r="C113" s="1850" t="s">
        <v>2300</v>
      </c>
      <c r="D113" s="1850" t="s">
        <v>2301</v>
      </c>
      <c r="E113" s="1850" t="s">
        <v>2302</v>
      </c>
      <c r="F113" s="1850" t="s">
        <v>2299</v>
      </c>
      <c r="G113" s="1850" t="s">
        <v>28</v>
      </c>
      <c r="H113" s="1850" t="s">
        <v>28</v>
      </c>
      <c r="I113" s="1850" t="s">
        <v>857</v>
      </c>
    </row>
    <row customHeight="1" ht="11.25">
      <c r="A114" s="1850" t="s">
        <v>2254</v>
      </c>
      <c r="B114" s="1850" t="s">
        <v>16</v>
      </c>
      <c r="C114" s="1850" t="s">
        <v>2544</v>
      </c>
      <c r="D114" s="1850" t="s">
        <v>2545</v>
      </c>
      <c r="E114" s="1850" t="s">
        <v>2546</v>
      </c>
      <c r="F114" s="1850" t="s">
        <v>2306</v>
      </c>
      <c r="G114" s="1850" t="s">
        <v>2547</v>
      </c>
      <c r="H114" s="1850" t="s">
        <v>28</v>
      </c>
      <c r="I114" s="1850" t="s">
        <v>857</v>
      </c>
    </row>
    <row customHeight="1" ht="11.25">
      <c r="A115" s="1850" t="s">
        <v>2254</v>
      </c>
      <c r="B115" s="1850" t="s">
        <v>16</v>
      </c>
      <c r="C115" s="1850" t="s">
        <v>2548</v>
      </c>
      <c r="D115" s="1850" t="s">
        <v>2549</v>
      </c>
      <c r="E115" s="1850" t="s">
        <v>2309</v>
      </c>
      <c r="F115" s="1850" t="s">
        <v>2550</v>
      </c>
      <c r="G115" s="1850" t="s">
        <v>28</v>
      </c>
      <c r="H115" s="1850" t="s">
        <v>28</v>
      </c>
      <c r="I115" s="1850" t="s">
        <v>857</v>
      </c>
    </row>
    <row customHeight="1" ht="11.25">
      <c r="A116" s="1850" t="s">
        <v>2254</v>
      </c>
      <c r="B116" s="1850" t="s">
        <v>16</v>
      </c>
      <c r="C116" s="1850" t="s">
        <v>2303</v>
      </c>
      <c r="D116" s="1850" t="s">
        <v>2304</v>
      </c>
      <c r="E116" s="1850" t="s">
        <v>2305</v>
      </c>
      <c r="F116" s="1850" t="s">
        <v>2306</v>
      </c>
      <c r="G116" s="1850" t="s">
        <v>28</v>
      </c>
      <c r="H116" s="1850" t="s">
        <v>28</v>
      </c>
      <c r="I116" s="1850" t="s">
        <v>857</v>
      </c>
    </row>
    <row customHeight="1" ht="11.25">
      <c r="A117" s="1850" t="s">
        <v>2254</v>
      </c>
      <c r="B117" s="1850" t="s">
        <v>16</v>
      </c>
      <c r="C117" s="1850" t="s">
        <v>2551</v>
      </c>
      <c r="D117" s="1850" t="s">
        <v>2552</v>
      </c>
      <c r="E117" s="1850" t="s">
        <v>2553</v>
      </c>
      <c r="F117" s="1850" t="s">
        <v>53</v>
      </c>
      <c r="G117" s="1850" t="s">
        <v>28</v>
      </c>
      <c r="H117" s="1850" t="s">
        <v>28</v>
      </c>
      <c r="I117" s="1850" t="s">
        <v>857</v>
      </c>
    </row>
    <row customHeight="1" ht="11.25">
      <c r="A118" s="1850" t="s">
        <v>2254</v>
      </c>
      <c r="B118" s="1850" t="s">
        <v>16</v>
      </c>
      <c r="C118" s="1850" t="s">
        <v>2554</v>
      </c>
      <c r="D118" s="1850" t="s">
        <v>2555</v>
      </c>
      <c r="E118" s="1850" t="s">
        <v>2556</v>
      </c>
      <c r="F118" s="1850" t="s">
        <v>2310</v>
      </c>
      <c r="G118" s="1850" t="s">
        <v>28</v>
      </c>
      <c r="H118" s="1850" t="s">
        <v>28</v>
      </c>
      <c r="I118" s="1850" t="s">
        <v>857</v>
      </c>
    </row>
    <row customHeight="1" ht="11.25">
      <c r="A119" s="1850" t="s">
        <v>2254</v>
      </c>
      <c r="B119" s="1850" t="s">
        <v>16</v>
      </c>
      <c r="C119" s="1850" t="s">
        <v>2307</v>
      </c>
      <c r="D119" s="1850" t="s">
        <v>2308</v>
      </c>
      <c r="E119" s="1850" t="s">
        <v>2309</v>
      </c>
      <c r="F119" s="1850" t="s">
        <v>2310</v>
      </c>
      <c r="G119" s="1850" t="s">
        <v>28</v>
      </c>
      <c r="H119" s="1850" t="s">
        <v>28</v>
      </c>
      <c r="I119" s="1850" t="s">
        <v>857</v>
      </c>
    </row>
    <row customHeight="1" ht="11.25">
      <c r="A120" s="1850" t="s">
        <v>2254</v>
      </c>
      <c r="B120" s="1850" t="s">
        <v>16</v>
      </c>
      <c r="C120" s="1850" t="s">
        <v>2311</v>
      </c>
      <c r="D120" s="1850" t="s">
        <v>2312</v>
      </c>
      <c r="E120" s="1850" t="s">
        <v>2313</v>
      </c>
      <c r="F120" s="1850" t="s">
        <v>2314</v>
      </c>
      <c r="G120" s="1850" t="s">
        <v>28</v>
      </c>
      <c r="H120" s="1850" t="s">
        <v>28</v>
      </c>
      <c r="I120" s="1850" t="s">
        <v>857</v>
      </c>
    </row>
    <row customHeight="1" ht="11.25">
      <c r="A121" s="1850" t="s">
        <v>2254</v>
      </c>
      <c r="B121" s="1850" t="s">
        <v>16</v>
      </c>
      <c r="C121" s="1850" t="s">
        <v>2318</v>
      </c>
      <c r="D121" s="1850" t="s">
        <v>2319</v>
      </c>
      <c r="E121" s="1850" t="s">
        <v>2320</v>
      </c>
      <c r="F121" s="1850" t="s">
        <v>2321</v>
      </c>
      <c r="G121" s="1850" t="s">
        <v>2322</v>
      </c>
      <c r="H121" s="1850" t="s">
        <v>28</v>
      </c>
      <c r="I121" s="1850" t="s">
        <v>857</v>
      </c>
    </row>
    <row customHeight="1" ht="11.25">
      <c r="A122" s="1850" t="s">
        <v>2254</v>
      </c>
      <c r="B122" s="1850" t="s">
        <v>16</v>
      </c>
      <c r="C122" s="1850" t="s">
        <v>2323</v>
      </c>
      <c r="D122" s="1850" t="s">
        <v>2324</v>
      </c>
      <c r="E122" s="1850" t="s">
        <v>2325</v>
      </c>
      <c r="F122" s="1850" t="s">
        <v>2281</v>
      </c>
      <c r="G122" s="1850" t="s">
        <v>28</v>
      </c>
      <c r="H122" s="1850" t="s">
        <v>28</v>
      </c>
      <c r="I122" s="1850" t="s">
        <v>857</v>
      </c>
    </row>
    <row customHeight="1" ht="11.25">
      <c r="A123" s="1850" t="s">
        <v>2254</v>
      </c>
      <c r="B123" s="1850" t="s">
        <v>16</v>
      </c>
      <c r="C123" s="1850" t="s">
        <v>2326</v>
      </c>
      <c r="D123" s="1850" t="s">
        <v>2327</v>
      </c>
      <c r="E123" s="1850" t="s">
        <v>2328</v>
      </c>
      <c r="F123" s="1850" t="s">
        <v>2329</v>
      </c>
      <c r="G123" s="1850" t="s">
        <v>2330</v>
      </c>
      <c r="H123" s="1850" t="s">
        <v>28</v>
      </c>
      <c r="I123" s="1850" t="s">
        <v>857</v>
      </c>
    </row>
    <row customHeight="1" ht="11.25">
      <c r="A124" s="1850" t="s">
        <v>2254</v>
      </c>
      <c r="B124" s="1850" t="s">
        <v>16</v>
      </c>
      <c r="C124" s="1850" t="s">
        <v>2338</v>
      </c>
      <c r="D124" s="1850" t="s">
        <v>2335</v>
      </c>
      <c r="E124" s="1850" t="s">
        <v>2339</v>
      </c>
      <c r="F124" s="1850" t="s">
        <v>2340</v>
      </c>
      <c r="G124" s="1850" t="s">
        <v>2341</v>
      </c>
      <c r="H124" s="1850" t="s">
        <v>28</v>
      </c>
      <c r="I124" s="1850" t="s">
        <v>857</v>
      </c>
    </row>
    <row customHeight="1" ht="11.25">
      <c r="A125" s="1850" t="s">
        <v>2254</v>
      </c>
      <c r="B125" s="1850" t="s">
        <v>16</v>
      </c>
      <c r="C125" s="1850" t="s">
        <v>2342</v>
      </c>
      <c r="D125" s="1850" t="s">
        <v>2343</v>
      </c>
      <c r="E125" s="1850" t="s">
        <v>2344</v>
      </c>
      <c r="F125" s="1850" t="s">
        <v>2340</v>
      </c>
      <c r="G125" s="1850" t="s">
        <v>2345</v>
      </c>
      <c r="H125" s="1850" t="s">
        <v>28</v>
      </c>
      <c r="I125" s="1850" t="s">
        <v>857</v>
      </c>
    </row>
    <row customHeight="1" ht="11.25">
      <c r="A126" s="1850" t="s">
        <v>2254</v>
      </c>
      <c r="B126" s="1850" t="s">
        <v>16</v>
      </c>
      <c r="C126" s="1850" t="s">
        <v>2346</v>
      </c>
      <c r="D126" s="1850" t="s">
        <v>2347</v>
      </c>
      <c r="E126" s="1850" t="s">
        <v>2348</v>
      </c>
      <c r="F126" s="1850" t="s">
        <v>2329</v>
      </c>
      <c r="G126" s="1850" t="s">
        <v>28</v>
      </c>
      <c r="H126" s="1850" t="s">
        <v>28</v>
      </c>
      <c r="I126" s="1850" t="s">
        <v>857</v>
      </c>
    </row>
    <row customHeight="1" ht="11.25">
      <c r="A127" s="1850" t="s">
        <v>2254</v>
      </c>
      <c r="B127" s="1850" t="s">
        <v>16</v>
      </c>
      <c r="C127" s="1850" t="s">
        <v>2349</v>
      </c>
      <c r="D127" s="1850" t="s">
        <v>2350</v>
      </c>
      <c r="E127" s="1850" t="s">
        <v>2351</v>
      </c>
      <c r="F127" s="1850" t="s">
        <v>2352</v>
      </c>
      <c r="G127" s="1850" t="s">
        <v>28</v>
      </c>
      <c r="H127" s="1850" t="s">
        <v>28</v>
      </c>
      <c r="I127" s="1850" t="s">
        <v>857</v>
      </c>
    </row>
    <row customHeight="1" ht="11.25">
      <c r="A128" s="1850" t="s">
        <v>2254</v>
      </c>
      <c r="B128" s="1850" t="s">
        <v>16</v>
      </c>
      <c r="C128" s="1850" t="s">
        <v>2353</v>
      </c>
      <c r="D128" s="1850" t="s">
        <v>2354</v>
      </c>
      <c r="E128" s="1850" t="s">
        <v>2355</v>
      </c>
      <c r="F128" s="1850" t="s">
        <v>2329</v>
      </c>
      <c r="G128" s="1850" t="s">
        <v>2356</v>
      </c>
      <c r="H128" s="1850" t="s">
        <v>28</v>
      </c>
      <c r="I128" s="1850" t="s">
        <v>857</v>
      </c>
    </row>
    <row customHeight="1" ht="11.25">
      <c r="A129" s="1850" t="s">
        <v>2254</v>
      </c>
      <c r="B129" s="1850" t="s">
        <v>16</v>
      </c>
      <c r="C129" s="1850" t="s">
        <v>2557</v>
      </c>
      <c r="D129" s="1850" t="s">
        <v>2558</v>
      </c>
      <c r="E129" s="1850" t="s">
        <v>2559</v>
      </c>
      <c r="F129" s="1850" t="s">
        <v>2340</v>
      </c>
      <c r="G129" s="1850" t="s">
        <v>28</v>
      </c>
      <c r="H129" s="1850" t="s">
        <v>28</v>
      </c>
      <c r="I129" s="1850" t="s">
        <v>857</v>
      </c>
    </row>
    <row customHeight="1" ht="11.25">
      <c r="A130" s="1850" t="s">
        <v>2254</v>
      </c>
      <c r="B130" s="1850" t="s">
        <v>16</v>
      </c>
      <c r="C130" s="1850" t="s">
        <v>2560</v>
      </c>
      <c r="D130" s="1850" t="s">
        <v>2561</v>
      </c>
      <c r="E130" s="1850" t="s">
        <v>2562</v>
      </c>
      <c r="F130" s="1850" t="s">
        <v>2277</v>
      </c>
      <c r="G130" s="1850" t="s">
        <v>2563</v>
      </c>
      <c r="H130" s="1850" t="s">
        <v>28</v>
      </c>
      <c r="I130" s="1850" t="s">
        <v>857</v>
      </c>
    </row>
    <row customHeight="1" ht="11.25">
      <c r="A131" s="1850" t="s">
        <v>2254</v>
      </c>
      <c r="B131" s="1850" t="s">
        <v>16</v>
      </c>
      <c r="C131" s="1850" t="s">
        <v>2357</v>
      </c>
      <c r="D131" s="1850" t="s">
        <v>2358</v>
      </c>
      <c r="E131" s="1850" t="s">
        <v>2359</v>
      </c>
      <c r="F131" s="1850" t="s">
        <v>2299</v>
      </c>
      <c r="G131" s="1850" t="s">
        <v>2360</v>
      </c>
      <c r="H131" s="1850" t="s">
        <v>28</v>
      </c>
      <c r="I131" s="1850" t="s">
        <v>857</v>
      </c>
    </row>
    <row customHeight="1" ht="11.25">
      <c r="A132" s="1850" t="s">
        <v>2254</v>
      </c>
      <c r="B132" s="1850" t="s">
        <v>16</v>
      </c>
      <c r="C132" s="1850" t="s">
        <v>2365</v>
      </c>
      <c r="D132" s="1850" t="s">
        <v>2366</v>
      </c>
      <c r="E132" s="1850" t="s">
        <v>2367</v>
      </c>
      <c r="F132" s="1850" t="s">
        <v>2273</v>
      </c>
      <c r="G132" s="1850" t="s">
        <v>2368</v>
      </c>
      <c r="H132" s="1850" t="s">
        <v>28</v>
      </c>
      <c r="I132" s="1850" t="s">
        <v>857</v>
      </c>
    </row>
    <row customHeight="1" ht="11.25">
      <c r="A133" s="1850" t="s">
        <v>2254</v>
      </c>
      <c r="B133" s="1850" t="s">
        <v>16</v>
      </c>
      <c r="C133" s="1850" t="s">
        <v>2369</v>
      </c>
      <c r="D133" s="1850" t="s">
        <v>2370</v>
      </c>
      <c r="E133" s="1850" t="s">
        <v>2371</v>
      </c>
      <c r="F133" s="1850" t="s">
        <v>2372</v>
      </c>
      <c r="G133" s="1850" t="s">
        <v>28</v>
      </c>
      <c r="H133" s="1850" t="s">
        <v>28</v>
      </c>
      <c r="I133" s="1850" t="s">
        <v>857</v>
      </c>
    </row>
    <row customHeight="1" ht="11.25">
      <c r="A134" s="1850" t="s">
        <v>2254</v>
      </c>
      <c r="B134" s="1850" t="s">
        <v>16</v>
      </c>
      <c r="C134" s="1850" t="s">
        <v>2373</v>
      </c>
      <c r="D134" s="1850" t="s">
        <v>2374</v>
      </c>
      <c r="E134" s="1850" t="s">
        <v>2375</v>
      </c>
      <c r="F134" s="1850" t="s">
        <v>2277</v>
      </c>
      <c r="G134" s="1850" t="s">
        <v>28</v>
      </c>
      <c r="H134" s="1850" t="s">
        <v>28</v>
      </c>
      <c r="I134" s="1850" t="s">
        <v>857</v>
      </c>
    </row>
    <row customHeight="1" ht="11.25">
      <c r="A135" s="1850" t="s">
        <v>2254</v>
      </c>
      <c r="B135" s="1850" t="s">
        <v>16</v>
      </c>
      <c r="C135" s="1850" t="s">
        <v>13</v>
      </c>
      <c r="D135" s="1850" t="s">
        <v>48</v>
      </c>
      <c r="E135" s="1850" t="s">
        <v>51</v>
      </c>
      <c r="F135" s="1850" t="s">
        <v>53</v>
      </c>
      <c r="G135" s="1850" t="s">
        <v>28</v>
      </c>
      <c r="H135" s="1850" t="s">
        <v>28</v>
      </c>
      <c r="I135" s="1850" t="s">
        <v>857</v>
      </c>
    </row>
    <row customHeight="1" ht="11.25">
      <c r="A136" s="1850" t="s">
        <v>2254</v>
      </c>
      <c r="B136" s="1850" t="s">
        <v>16</v>
      </c>
      <c r="C136" s="1850" t="s">
        <v>2376</v>
      </c>
      <c r="D136" s="1850" t="s">
        <v>2377</v>
      </c>
      <c r="E136" s="1850" t="s">
        <v>2378</v>
      </c>
      <c r="F136" s="1850" t="s">
        <v>2379</v>
      </c>
      <c r="G136" s="1850" t="s">
        <v>28</v>
      </c>
      <c r="H136" s="1850" t="s">
        <v>28</v>
      </c>
      <c r="I136" s="1850" t="s">
        <v>857</v>
      </c>
    </row>
    <row customHeight="1" ht="11.25">
      <c r="A137" s="1850" t="s">
        <v>2254</v>
      </c>
      <c r="B137" s="1850" t="s">
        <v>16</v>
      </c>
      <c r="C137" s="1850" t="s">
        <v>2383</v>
      </c>
      <c r="D137" s="1850" t="s">
        <v>2384</v>
      </c>
      <c r="E137" s="1850" t="s">
        <v>2385</v>
      </c>
      <c r="F137" s="1850" t="s">
        <v>2314</v>
      </c>
      <c r="G137" s="1850" t="s">
        <v>28</v>
      </c>
      <c r="H137" s="1850" t="s">
        <v>28</v>
      </c>
      <c r="I137" s="1850" t="s">
        <v>857</v>
      </c>
    </row>
    <row customHeight="1" ht="11.25">
      <c r="A138" s="1850" t="s">
        <v>2254</v>
      </c>
      <c r="B138" s="1850" t="s">
        <v>16</v>
      </c>
      <c r="C138" s="1850" t="s">
        <v>2386</v>
      </c>
      <c r="D138" s="1850" t="s">
        <v>2387</v>
      </c>
      <c r="E138" s="1850" t="s">
        <v>2287</v>
      </c>
      <c r="F138" s="1850" t="s">
        <v>2388</v>
      </c>
      <c r="G138" s="1850" t="s">
        <v>28</v>
      </c>
      <c r="H138" s="1850" t="s">
        <v>28</v>
      </c>
      <c r="I138" s="1850" t="s">
        <v>857</v>
      </c>
    </row>
    <row customHeight="1" ht="11.25">
      <c r="A139" s="1850" t="s">
        <v>2254</v>
      </c>
      <c r="B139" s="1850" t="s">
        <v>16</v>
      </c>
      <c r="C139" s="1850" t="s">
        <v>2389</v>
      </c>
      <c r="D139" s="1850" t="s">
        <v>2390</v>
      </c>
      <c r="E139" s="1850" t="s">
        <v>2391</v>
      </c>
      <c r="F139" s="1850" t="s">
        <v>2340</v>
      </c>
      <c r="G139" s="1850" t="s">
        <v>2392</v>
      </c>
      <c r="H139" s="1850" t="s">
        <v>28</v>
      </c>
      <c r="I139" s="1850" t="s">
        <v>857</v>
      </c>
    </row>
    <row customHeight="1" ht="11.25">
      <c r="A140" s="1850" t="s">
        <v>2254</v>
      </c>
      <c r="B140" s="1850" t="s">
        <v>16</v>
      </c>
      <c r="C140" s="1850" t="s">
        <v>2564</v>
      </c>
      <c r="D140" s="1850" t="s">
        <v>2565</v>
      </c>
      <c r="E140" s="1850" t="s">
        <v>2566</v>
      </c>
      <c r="F140" s="1850" t="s">
        <v>2266</v>
      </c>
      <c r="G140" s="1850" t="s">
        <v>28</v>
      </c>
      <c r="H140" s="1850" t="s">
        <v>28</v>
      </c>
      <c r="I140" s="1850" t="s">
        <v>857</v>
      </c>
    </row>
    <row customHeight="1" ht="11.25">
      <c r="A141" s="1850" t="s">
        <v>2254</v>
      </c>
      <c r="B141" s="1850" t="s">
        <v>16</v>
      </c>
      <c r="C141" s="1850" t="s">
        <v>2393</v>
      </c>
      <c r="D141" s="1850" t="s">
        <v>2394</v>
      </c>
      <c r="E141" s="1850" t="s">
        <v>2395</v>
      </c>
      <c r="F141" s="1850" t="s">
        <v>2396</v>
      </c>
      <c r="G141" s="1850" t="s">
        <v>2397</v>
      </c>
      <c r="H141" s="1850" t="s">
        <v>28</v>
      </c>
      <c r="I141" s="1850" t="s">
        <v>857</v>
      </c>
    </row>
    <row customHeight="1" ht="11.25">
      <c r="A142" s="1850" t="s">
        <v>2254</v>
      </c>
      <c r="B142" s="1850" t="s">
        <v>16</v>
      </c>
      <c r="C142" s="1850" t="s">
        <v>2567</v>
      </c>
      <c r="D142" s="1850" t="s">
        <v>2568</v>
      </c>
      <c r="E142" s="1850" t="s">
        <v>2569</v>
      </c>
      <c r="F142" s="1850" t="s">
        <v>2352</v>
      </c>
      <c r="G142" s="1850" t="s">
        <v>2570</v>
      </c>
      <c r="H142" s="1850" t="s">
        <v>28</v>
      </c>
      <c r="I142" s="1850" t="s">
        <v>857</v>
      </c>
    </row>
    <row customHeight="1" ht="11.25">
      <c r="A143" s="1850" t="s">
        <v>2254</v>
      </c>
      <c r="B143" s="1850" t="s">
        <v>16</v>
      </c>
      <c r="C143" s="1850" t="s">
        <v>2571</v>
      </c>
      <c r="D143" s="1850" t="s">
        <v>2572</v>
      </c>
      <c r="E143" s="1850" t="s">
        <v>2573</v>
      </c>
      <c r="F143" s="1850" t="s">
        <v>2396</v>
      </c>
      <c r="G143" s="1850" t="s">
        <v>28</v>
      </c>
      <c r="H143" s="1850" t="s">
        <v>28</v>
      </c>
      <c r="I143" s="1850" t="s">
        <v>857</v>
      </c>
    </row>
    <row customHeight="1" ht="11.25">
      <c r="A144" s="1850" t="s">
        <v>2254</v>
      </c>
      <c r="B144" s="1850" t="s">
        <v>16</v>
      </c>
      <c r="C144" s="1850" t="s">
        <v>2574</v>
      </c>
      <c r="D144" s="1850" t="s">
        <v>2575</v>
      </c>
      <c r="E144" s="1850" t="s">
        <v>2576</v>
      </c>
      <c r="F144" s="1850" t="s">
        <v>2266</v>
      </c>
      <c r="G144" s="1850" t="s">
        <v>28</v>
      </c>
      <c r="H144" s="1850" t="s">
        <v>28</v>
      </c>
      <c r="I144" s="1850" t="s">
        <v>857</v>
      </c>
    </row>
    <row customHeight="1" ht="11.25">
      <c r="A145" s="1850" t="s">
        <v>2254</v>
      </c>
      <c r="B145" s="1850" t="s">
        <v>16</v>
      </c>
      <c r="C145" s="1850" t="s">
        <v>2577</v>
      </c>
      <c r="D145" s="1850" t="s">
        <v>2578</v>
      </c>
      <c r="E145" s="1850" t="s">
        <v>2579</v>
      </c>
      <c r="F145" s="1850" t="s">
        <v>2258</v>
      </c>
      <c r="G145" s="1850" t="s">
        <v>28</v>
      </c>
      <c r="H145" s="1850" t="s">
        <v>28</v>
      </c>
      <c r="I145" s="1850" t="s">
        <v>857</v>
      </c>
    </row>
    <row customHeight="1" ht="11.25">
      <c r="A146" s="1850" t="s">
        <v>2254</v>
      </c>
      <c r="B146" s="1850" t="s">
        <v>16</v>
      </c>
      <c r="C146" s="1850" t="s">
        <v>2408</v>
      </c>
      <c r="D146" s="1850" t="s">
        <v>2409</v>
      </c>
      <c r="E146" s="1850" t="s">
        <v>2410</v>
      </c>
      <c r="F146" s="1850" t="s">
        <v>2299</v>
      </c>
      <c r="G146" s="1850" t="s">
        <v>28</v>
      </c>
      <c r="H146" s="1850" t="s">
        <v>28</v>
      </c>
      <c r="I146" s="1850" t="s">
        <v>857</v>
      </c>
    </row>
    <row customHeight="1" ht="11.25">
      <c r="A147" s="1850" t="s">
        <v>2254</v>
      </c>
      <c r="B147" s="1850" t="s">
        <v>16</v>
      </c>
      <c r="C147" s="1850" t="s">
        <v>2411</v>
      </c>
      <c r="D147" s="1850" t="s">
        <v>2412</v>
      </c>
      <c r="E147" s="1850" t="s">
        <v>2413</v>
      </c>
      <c r="F147" s="1850" t="s">
        <v>2401</v>
      </c>
      <c r="G147" s="1850" t="s">
        <v>2414</v>
      </c>
      <c r="H147" s="1850" t="s">
        <v>28</v>
      </c>
      <c r="I147" s="1850" t="s">
        <v>857</v>
      </c>
    </row>
    <row customHeight="1" ht="11.25">
      <c r="A148" s="1850" t="s">
        <v>2254</v>
      </c>
      <c r="B148" s="1850" t="s">
        <v>16</v>
      </c>
      <c r="C148" s="1850" t="s">
        <v>2430</v>
      </c>
      <c r="D148" s="1850" t="s">
        <v>2431</v>
      </c>
      <c r="E148" s="1850" t="s">
        <v>2432</v>
      </c>
      <c r="F148" s="1850" t="s">
        <v>2310</v>
      </c>
      <c r="G148" s="1850" t="s">
        <v>28</v>
      </c>
      <c r="H148" s="1850" t="s">
        <v>28</v>
      </c>
      <c r="I148" s="1850" t="s">
        <v>857</v>
      </c>
    </row>
    <row customHeight="1" ht="11.25">
      <c r="A149" s="1850" t="s">
        <v>2254</v>
      </c>
      <c r="B149" s="1850" t="s">
        <v>16</v>
      </c>
      <c r="C149" s="1850" t="s">
        <v>2433</v>
      </c>
      <c r="D149" s="1850" t="s">
        <v>2434</v>
      </c>
      <c r="E149" s="1850" t="s">
        <v>2435</v>
      </c>
      <c r="F149" s="1850" t="s">
        <v>2436</v>
      </c>
      <c r="G149" s="1850" t="s">
        <v>28</v>
      </c>
      <c r="H149" s="1850" t="s">
        <v>28</v>
      </c>
      <c r="I149" s="1850" t="s">
        <v>857</v>
      </c>
    </row>
    <row customHeight="1" ht="11.25">
      <c r="A150" s="1850" t="s">
        <v>2254</v>
      </c>
      <c r="B150" s="1850" t="s">
        <v>16</v>
      </c>
      <c r="C150" s="1850" t="s">
        <v>2580</v>
      </c>
      <c r="D150" s="1850" t="s">
        <v>2581</v>
      </c>
      <c r="E150" s="1850" t="s">
        <v>2582</v>
      </c>
      <c r="F150" s="1850" t="s">
        <v>2340</v>
      </c>
      <c r="G150" s="1850" t="s">
        <v>28</v>
      </c>
      <c r="H150" s="1850" t="s">
        <v>28</v>
      </c>
      <c r="I150" s="1850" t="s">
        <v>857</v>
      </c>
    </row>
    <row customHeight="1" ht="11.25">
      <c r="A151" s="1850" t="s">
        <v>2254</v>
      </c>
      <c r="B151" s="1850" t="s">
        <v>16</v>
      </c>
      <c r="C151" s="1850" t="s">
        <v>2583</v>
      </c>
      <c r="D151" s="1850" t="s">
        <v>2584</v>
      </c>
      <c r="E151" s="1850" t="s">
        <v>2585</v>
      </c>
      <c r="F151" s="1850" t="s">
        <v>2266</v>
      </c>
      <c r="G151" s="1850" t="s">
        <v>28</v>
      </c>
      <c r="H151" s="1850" t="s">
        <v>28</v>
      </c>
      <c r="I151" s="1850" t="s">
        <v>857</v>
      </c>
    </row>
    <row customHeight="1" ht="11.25">
      <c r="A152" s="1850" t="s">
        <v>2254</v>
      </c>
      <c r="B152" s="1850" t="s">
        <v>16</v>
      </c>
      <c r="C152" s="1850" t="s">
        <v>2440</v>
      </c>
      <c r="D152" s="1850" t="s">
        <v>2441</v>
      </c>
      <c r="E152" s="1850" t="s">
        <v>2442</v>
      </c>
      <c r="F152" s="1850" t="s">
        <v>2258</v>
      </c>
      <c r="G152" s="1850" t="s">
        <v>28</v>
      </c>
      <c r="H152" s="1850" t="s">
        <v>28</v>
      </c>
      <c r="I152" s="1850" t="s">
        <v>857</v>
      </c>
    </row>
    <row customHeight="1" ht="11.25">
      <c r="A153" s="1850" t="s">
        <v>2254</v>
      </c>
      <c r="B153" s="1850" t="s">
        <v>16</v>
      </c>
      <c r="C153" s="1850" t="s">
        <v>2586</v>
      </c>
      <c r="D153" s="1850" t="s">
        <v>2587</v>
      </c>
      <c r="E153" s="1850" t="s">
        <v>2588</v>
      </c>
      <c r="F153" s="1850" t="s">
        <v>2277</v>
      </c>
      <c r="G153" s="1850" t="s">
        <v>2589</v>
      </c>
      <c r="H153" s="1850" t="s">
        <v>28</v>
      </c>
      <c r="I153" s="1850" t="s">
        <v>857</v>
      </c>
    </row>
    <row customHeight="1" ht="11.25">
      <c r="A154" s="1850" t="s">
        <v>2254</v>
      </c>
      <c r="B154" s="1850" t="s">
        <v>16</v>
      </c>
      <c r="C154" s="1850" t="s">
        <v>2590</v>
      </c>
      <c r="D154" s="1850" t="s">
        <v>2591</v>
      </c>
      <c r="E154" s="1850" t="s">
        <v>2592</v>
      </c>
      <c r="F154" s="1850" t="s">
        <v>2266</v>
      </c>
      <c r="G154" s="1850" t="s">
        <v>28</v>
      </c>
      <c r="H154" s="1850" t="s">
        <v>28</v>
      </c>
      <c r="I154" s="1850" t="s">
        <v>857</v>
      </c>
    </row>
    <row customHeight="1" ht="11.25">
      <c r="A155" s="1850" t="s">
        <v>2254</v>
      </c>
      <c r="B155" s="1850" t="s">
        <v>16</v>
      </c>
      <c r="C155" s="1850" t="s">
        <v>2443</v>
      </c>
      <c r="D155" s="1850" t="s">
        <v>2444</v>
      </c>
      <c r="E155" s="1850" t="s">
        <v>2445</v>
      </c>
      <c r="F155" s="1850" t="s">
        <v>2258</v>
      </c>
      <c r="G155" s="1850" t="s">
        <v>2446</v>
      </c>
      <c r="H155" s="1850" t="s">
        <v>28</v>
      </c>
      <c r="I155" s="1850" t="s">
        <v>857</v>
      </c>
    </row>
    <row customHeight="1" ht="11.25">
      <c r="A156" s="1850" t="s">
        <v>2254</v>
      </c>
      <c r="B156" s="1850" t="s">
        <v>16</v>
      </c>
      <c r="C156" s="1850" t="s">
        <v>2453</v>
      </c>
      <c r="D156" s="1850" t="s">
        <v>2454</v>
      </c>
      <c r="E156" s="1850" t="s">
        <v>2455</v>
      </c>
      <c r="F156" s="1850" t="s">
        <v>2258</v>
      </c>
      <c r="G156" s="1850" t="s">
        <v>2456</v>
      </c>
      <c r="H156" s="1850" t="s">
        <v>28</v>
      </c>
      <c r="I156" s="1850" t="s">
        <v>857</v>
      </c>
    </row>
    <row customHeight="1" ht="11.25">
      <c r="A157" s="1850" t="s">
        <v>2254</v>
      </c>
      <c r="B157" s="1850" t="s">
        <v>16</v>
      </c>
      <c r="C157" s="1850" t="s">
        <v>2593</v>
      </c>
      <c r="D157" s="1850" t="s">
        <v>2594</v>
      </c>
      <c r="E157" s="1850" t="s">
        <v>2595</v>
      </c>
      <c r="F157" s="1850" t="s">
        <v>2273</v>
      </c>
      <c r="G157" s="1850" t="s">
        <v>28</v>
      </c>
      <c r="H157" s="1850" t="s">
        <v>28</v>
      </c>
      <c r="I157" s="1850" t="s">
        <v>857</v>
      </c>
    </row>
    <row customHeight="1" ht="11.25">
      <c r="A158" s="1850" t="s">
        <v>2254</v>
      </c>
      <c r="B158" s="1850" t="s">
        <v>16</v>
      </c>
      <c r="C158" s="1850" t="s">
        <v>2596</v>
      </c>
      <c r="D158" s="1850" t="s">
        <v>2597</v>
      </c>
      <c r="E158" s="1850" t="s">
        <v>2598</v>
      </c>
      <c r="F158" s="1850" t="s">
        <v>2258</v>
      </c>
      <c r="G158" s="1850" t="s">
        <v>28</v>
      </c>
      <c r="H158" s="1850" t="s">
        <v>28</v>
      </c>
      <c r="I158" s="1850" t="s">
        <v>857</v>
      </c>
    </row>
    <row customHeight="1" ht="11.25">
      <c r="A159" s="1850" t="s">
        <v>2254</v>
      </c>
      <c r="B159" s="1850" t="s">
        <v>16</v>
      </c>
      <c r="C159" s="1850" t="s">
        <v>2473</v>
      </c>
      <c r="D159" s="1850" t="s">
        <v>2474</v>
      </c>
      <c r="E159" s="1850" t="s">
        <v>2475</v>
      </c>
      <c r="F159" s="1850" t="s">
        <v>2314</v>
      </c>
      <c r="G159" s="1850" t="s">
        <v>28</v>
      </c>
      <c r="H159" s="1850" t="s">
        <v>28</v>
      </c>
      <c r="I159" s="1850" t="s">
        <v>857</v>
      </c>
    </row>
    <row customHeight="1" ht="11.25">
      <c r="A160" s="1850" t="s">
        <v>2254</v>
      </c>
      <c r="B160" s="1850" t="s">
        <v>16</v>
      </c>
      <c r="C160" s="1850" t="s">
        <v>2476</v>
      </c>
      <c r="D160" s="1850" t="s">
        <v>2477</v>
      </c>
      <c r="E160" s="1850" t="s">
        <v>2478</v>
      </c>
      <c r="F160" s="1850" t="s">
        <v>2258</v>
      </c>
      <c r="G160" s="1850" t="s">
        <v>2479</v>
      </c>
      <c r="H160" s="1850" t="s">
        <v>28</v>
      </c>
      <c r="I160" s="1850" t="s">
        <v>857</v>
      </c>
    </row>
    <row customHeight="1" ht="11.25">
      <c r="A161" s="1850" t="s">
        <v>2254</v>
      </c>
      <c r="B161" s="1850" t="s">
        <v>16</v>
      </c>
      <c r="C161" s="1850" t="s">
        <v>2599</v>
      </c>
      <c r="D161" s="1850" t="s">
        <v>2600</v>
      </c>
      <c r="E161" s="1850" t="s">
        <v>2601</v>
      </c>
      <c r="F161" s="1850" t="s">
        <v>2340</v>
      </c>
      <c r="G161" s="1850" t="s">
        <v>28</v>
      </c>
      <c r="H161" s="1850" t="s">
        <v>28</v>
      </c>
      <c r="I161" s="1850" t="s">
        <v>857</v>
      </c>
    </row>
    <row customHeight="1" ht="11.25">
      <c r="A162" s="1850" t="s">
        <v>2254</v>
      </c>
      <c r="B162" s="1850" t="s">
        <v>16</v>
      </c>
      <c r="C162" s="1850" t="s">
        <v>2483</v>
      </c>
      <c r="D162" s="1850" t="s">
        <v>2484</v>
      </c>
      <c r="E162" s="1850" t="s">
        <v>2485</v>
      </c>
      <c r="F162" s="1850" t="s">
        <v>2258</v>
      </c>
      <c r="G162" s="1850" t="s">
        <v>2486</v>
      </c>
      <c r="H162" s="1850" t="s">
        <v>28</v>
      </c>
      <c r="I162" s="1850" t="s">
        <v>857</v>
      </c>
    </row>
    <row customHeight="1" ht="11.25">
      <c r="A163" s="1850" t="s">
        <v>2254</v>
      </c>
      <c r="B163" s="1850" t="s">
        <v>16</v>
      </c>
      <c r="C163" s="1850" t="s">
        <v>2487</v>
      </c>
      <c r="D163" s="1850" t="s">
        <v>2488</v>
      </c>
      <c r="E163" s="1850" t="s">
        <v>2489</v>
      </c>
      <c r="F163" s="1850" t="s">
        <v>2401</v>
      </c>
      <c r="G163" s="1850" t="s">
        <v>28</v>
      </c>
      <c r="H163" s="1850" t="s">
        <v>28</v>
      </c>
      <c r="I163" s="1850" t="s">
        <v>857</v>
      </c>
    </row>
    <row customHeight="1" ht="11.25">
      <c r="A164" s="1850" t="s">
        <v>2254</v>
      </c>
      <c r="B164" s="1850" t="s">
        <v>16</v>
      </c>
      <c r="C164" s="1850" t="s">
        <v>2498</v>
      </c>
      <c r="D164" s="1850" t="s">
        <v>2499</v>
      </c>
      <c r="E164" s="1850" t="s">
        <v>2500</v>
      </c>
      <c r="F164" s="1850" t="s">
        <v>2314</v>
      </c>
      <c r="G164" s="1850" t="s">
        <v>2501</v>
      </c>
      <c r="H164" s="1850" t="s">
        <v>28</v>
      </c>
      <c r="I164" s="1850" t="s">
        <v>857</v>
      </c>
    </row>
    <row customHeight="1" ht="11.25">
      <c r="A165" s="1850" t="s">
        <v>2254</v>
      </c>
      <c r="B165" s="1850" t="s">
        <v>16</v>
      </c>
      <c r="C165" s="1850" t="s">
        <v>28</v>
      </c>
      <c r="D165" s="1850" t="s">
        <v>2511</v>
      </c>
      <c r="E165" s="1850" t="s">
        <v>2512</v>
      </c>
      <c r="F165" s="1850" t="s">
        <v>2258</v>
      </c>
      <c r="G165" s="1850" t="s">
        <v>28</v>
      </c>
      <c r="H165" s="1850" t="s">
        <v>28</v>
      </c>
      <c r="I165" s="1850" t="s">
        <v>857</v>
      </c>
    </row>
    <row customHeight="1" ht="11.25">
      <c r="A166" s="1850" t="s">
        <v>2254</v>
      </c>
      <c r="B166" s="1850" t="s">
        <v>16</v>
      </c>
      <c r="C166" s="1850" t="s">
        <v>2602</v>
      </c>
      <c r="D166" s="1850" t="s">
        <v>2603</v>
      </c>
      <c r="E166" s="1850" t="s">
        <v>2604</v>
      </c>
      <c r="F166" s="1850" t="s">
        <v>2258</v>
      </c>
      <c r="G166" s="1850" t="s">
        <v>28</v>
      </c>
      <c r="H166" s="1850" t="s">
        <v>28</v>
      </c>
      <c r="I166" s="1850" t="s">
        <v>857</v>
      </c>
    </row>
    <row customHeight="1" ht="11.25">
      <c r="A167" s="1850" t="s">
        <v>2254</v>
      </c>
      <c r="B167" s="1850" t="s">
        <v>16</v>
      </c>
      <c r="C167" s="1850" t="s">
        <v>2516</v>
      </c>
      <c r="D167" s="1850" t="s">
        <v>2517</v>
      </c>
      <c r="E167" s="1850" t="s">
        <v>2518</v>
      </c>
      <c r="F167" s="1850" t="s">
        <v>2519</v>
      </c>
      <c r="G167" s="1850" t="s">
        <v>28</v>
      </c>
      <c r="H167" s="1850" t="s">
        <v>28</v>
      </c>
      <c r="I167" s="1850" t="s">
        <v>857</v>
      </c>
    </row>
    <row customHeight="1" ht="11.25">
      <c r="A168" s="1850" t="s">
        <v>2254</v>
      </c>
      <c r="B168" s="1850" t="s">
        <v>16</v>
      </c>
      <c r="C168" s="1850" t="s">
        <v>2520</v>
      </c>
      <c r="D168" s="1850" t="s">
        <v>2521</v>
      </c>
      <c r="E168" s="1850" t="s">
        <v>2518</v>
      </c>
      <c r="F168" s="1850" t="s">
        <v>2522</v>
      </c>
      <c r="G168" s="1850" t="s">
        <v>2523</v>
      </c>
      <c r="H168" s="1850" t="s">
        <v>28</v>
      </c>
      <c r="I168" s="1850" t="s">
        <v>857</v>
      </c>
    </row>
    <row customHeight="1" ht="11.25">
      <c r="A169" s="1850" t="s">
        <v>2254</v>
      </c>
      <c r="B169" s="1850" t="s">
        <v>16</v>
      </c>
      <c r="C169" s="1850" t="s">
        <v>2605</v>
      </c>
      <c r="D169" s="1850" t="s">
        <v>2606</v>
      </c>
      <c r="E169" s="1850" t="s">
        <v>2607</v>
      </c>
      <c r="F169" s="1850" t="s">
        <v>2258</v>
      </c>
      <c r="G169" s="1850" t="s">
        <v>28</v>
      </c>
      <c r="H169" s="1850" t="s">
        <v>28</v>
      </c>
      <c r="I169" s="1850" t="s">
        <v>857</v>
      </c>
    </row>
    <row customHeight="1" ht="11.25">
      <c r="A170" s="1850" t="s">
        <v>2254</v>
      </c>
      <c r="B170" s="1850" t="s">
        <v>16</v>
      </c>
      <c r="C170" s="1850" t="s">
        <v>2608</v>
      </c>
      <c r="D170" s="1850" t="s">
        <v>2609</v>
      </c>
      <c r="E170" s="1850" t="s">
        <v>2610</v>
      </c>
      <c r="F170" s="1850" t="s">
        <v>2372</v>
      </c>
      <c r="G170" s="1850" t="s">
        <v>28</v>
      </c>
      <c r="H170" s="1850" t="s">
        <v>28</v>
      </c>
      <c r="I170" s="1850" t="s">
        <v>857</v>
      </c>
    </row>
    <row customHeight="1" ht="11.25">
      <c r="A171" s="1850" t="s">
        <v>2254</v>
      </c>
      <c r="B171" s="1850" t="s">
        <v>16</v>
      </c>
      <c r="C171" s="1850" t="s">
        <v>2255</v>
      </c>
      <c r="D171" s="1850" t="s">
        <v>2256</v>
      </c>
      <c r="E171" s="1850" t="s">
        <v>2257</v>
      </c>
      <c r="F171" s="1850" t="s">
        <v>2258</v>
      </c>
      <c r="G171" s="1850" t="s">
        <v>28</v>
      </c>
      <c r="H171" s="1850" t="s">
        <v>28</v>
      </c>
      <c r="I171" s="1850" t="s">
        <v>910</v>
      </c>
    </row>
    <row customHeight="1" ht="11.25">
      <c r="A172" s="1850" t="s">
        <v>2254</v>
      </c>
      <c r="B172" s="1850" t="s">
        <v>16</v>
      </c>
      <c r="C172" s="1850" t="s">
        <v>2259</v>
      </c>
      <c r="D172" s="1850" t="s">
        <v>2260</v>
      </c>
      <c r="E172" s="1850" t="s">
        <v>2261</v>
      </c>
      <c r="F172" s="1850" t="s">
        <v>2262</v>
      </c>
      <c r="G172" s="1850" t="s">
        <v>28</v>
      </c>
      <c r="H172" s="1850" t="s">
        <v>28</v>
      </c>
      <c r="I172" s="1850" t="s">
        <v>910</v>
      </c>
    </row>
    <row customHeight="1" ht="11.25">
      <c r="A173" s="1850" t="s">
        <v>2254</v>
      </c>
      <c r="B173" s="1850" t="s">
        <v>16</v>
      </c>
      <c r="C173" s="1850" t="s">
        <v>2282</v>
      </c>
      <c r="D173" s="1850" t="s">
        <v>2283</v>
      </c>
      <c r="E173" s="1850" t="s">
        <v>2284</v>
      </c>
      <c r="F173" s="1850" t="s">
        <v>2258</v>
      </c>
      <c r="G173" s="1850" t="s">
        <v>28</v>
      </c>
      <c r="H173" s="1850" t="s">
        <v>28</v>
      </c>
      <c r="I173" s="1850" t="s">
        <v>910</v>
      </c>
    </row>
    <row customHeight="1" ht="11.25">
      <c r="A174" s="1850" t="s">
        <v>2254</v>
      </c>
      <c r="B174" s="1850" t="s">
        <v>16</v>
      </c>
      <c r="C174" s="1850" t="s">
        <v>2538</v>
      </c>
      <c r="D174" s="1850" t="s">
        <v>2539</v>
      </c>
      <c r="E174" s="1850" t="s">
        <v>2540</v>
      </c>
      <c r="F174" s="1850" t="s">
        <v>2379</v>
      </c>
      <c r="G174" s="1850" t="s">
        <v>28</v>
      </c>
      <c r="H174" s="1850" t="s">
        <v>28</v>
      </c>
      <c r="I174" s="1850" t="s">
        <v>910</v>
      </c>
    </row>
    <row customHeight="1" ht="11.25">
      <c r="A175" s="1850" t="s">
        <v>2254</v>
      </c>
      <c r="B175" s="1850" t="s">
        <v>16</v>
      </c>
      <c r="C175" s="1850" t="s">
        <v>2285</v>
      </c>
      <c r="D175" s="1850" t="s">
        <v>2286</v>
      </c>
      <c r="E175" s="1850" t="s">
        <v>2287</v>
      </c>
      <c r="F175" s="1850" t="s">
        <v>2288</v>
      </c>
      <c r="G175" s="1850" t="s">
        <v>28</v>
      </c>
      <c r="H175" s="1850" t="s">
        <v>28</v>
      </c>
      <c r="I175" s="1850" t="s">
        <v>910</v>
      </c>
    </row>
    <row customHeight="1" ht="11.25">
      <c r="A176" s="1850" t="s">
        <v>2254</v>
      </c>
      <c r="B176" s="1850" t="s">
        <v>16</v>
      </c>
      <c r="C176" s="1850" t="s">
        <v>2541</v>
      </c>
      <c r="D176" s="1850" t="s">
        <v>2542</v>
      </c>
      <c r="E176" s="1850" t="s">
        <v>2543</v>
      </c>
      <c r="F176" s="1850" t="s">
        <v>2258</v>
      </c>
      <c r="G176" s="1850" t="s">
        <v>28</v>
      </c>
      <c r="H176" s="1850" t="s">
        <v>28</v>
      </c>
      <c r="I176" s="1850" t="s">
        <v>910</v>
      </c>
    </row>
    <row customHeight="1" ht="11.25">
      <c r="A177" s="1850" t="s">
        <v>2254</v>
      </c>
      <c r="B177" s="1850" t="s">
        <v>16</v>
      </c>
      <c r="C177" s="1850" t="s">
        <v>2292</v>
      </c>
      <c r="D177" s="1850" t="s">
        <v>2293</v>
      </c>
      <c r="E177" s="1850" t="s">
        <v>2294</v>
      </c>
      <c r="F177" s="1850" t="s">
        <v>2273</v>
      </c>
      <c r="G177" s="1850" t="s">
        <v>2295</v>
      </c>
      <c r="H177" s="1850" t="s">
        <v>28</v>
      </c>
      <c r="I177" s="1850" t="s">
        <v>910</v>
      </c>
    </row>
    <row customHeight="1" ht="11.25">
      <c r="A178" s="1850" t="s">
        <v>2254</v>
      </c>
      <c r="B178" s="1850" t="s">
        <v>16</v>
      </c>
      <c r="C178" s="1850" t="s">
        <v>2296</v>
      </c>
      <c r="D178" s="1850" t="s">
        <v>2297</v>
      </c>
      <c r="E178" s="1850" t="s">
        <v>2298</v>
      </c>
      <c r="F178" s="1850" t="s">
        <v>2299</v>
      </c>
      <c r="G178" s="1850" t="s">
        <v>28</v>
      </c>
      <c r="H178" s="1850" t="s">
        <v>28</v>
      </c>
      <c r="I178" s="1850" t="s">
        <v>910</v>
      </c>
    </row>
    <row customHeight="1" ht="11.25">
      <c r="A179" s="1850" t="s">
        <v>2254</v>
      </c>
      <c r="B179" s="1850" t="s">
        <v>16</v>
      </c>
      <c r="C179" s="1850" t="s">
        <v>2300</v>
      </c>
      <c r="D179" s="1850" t="s">
        <v>2301</v>
      </c>
      <c r="E179" s="1850" t="s">
        <v>2302</v>
      </c>
      <c r="F179" s="1850" t="s">
        <v>2299</v>
      </c>
      <c r="G179" s="1850" t="s">
        <v>28</v>
      </c>
      <c r="H179" s="1850" t="s">
        <v>28</v>
      </c>
      <c r="I179" s="1850" t="s">
        <v>910</v>
      </c>
    </row>
    <row customHeight="1" ht="11.25">
      <c r="A180" s="1850" t="s">
        <v>2254</v>
      </c>
      <c r="B180" s="1850" t="s">
        <v>16</v>
      </c>
      <c r="C180" s="1850" t="s">
        <v>2544</v>
      </c>
      <c r="D180" s="1850" t="s">
        <v>2545</v>
      </c>
      <c r="E180" s="1850" t="s">
        <v>2546</v>
      </c>
      <c r="F180" s="1850" t="s">
        <v>2306</v>
      </c>
      <c r="G180" s="1850" t="s">
        <v>2547</v>
      </c>
      <c r="H180" s="1850" t="s">
        <v>28</v>
      </c>
      <c r="I180" s="1850" t="s">
        <v>910</v>
      </c>
    </row>
    <row customHeight="1" ht="11.25">
      <c r="A181" s="1850" t="s">
        <v>2254</v>
      </c>
      <c r="B181" s="1850" t="s">
        <v>16</v>
      </c>
      <c r="C181" s="1850" t="s">
        <v>2548</v>
      </c>
      <c r="D181" s="1850" t="s">
        <v>2549</v>
      </c>
      <c r="E181" s="1850" t="s">
        <v>2309</v>
      </c>
      <c r="F181" s="1850" t="s">
        <v>2550</v>
      </c>
      <c r="G181" s="1850" t="s">
        <v>28</v>
      </c>
      <c r="H181" s="1850" t="s">
        <v>28</v>
      </c>
      <c r="I181" s="1850" t="s">
        <v>910</v>
      </c>
    </row>
    <row customHeight="1" ht="11.25">
      <c r="A182" s="1850" t="s">
        <v>2254</v>
      </c>
      <c r="B182" s="1850" t="s">
        <v>16</v>
      </c>
      <c r="C182" s="1850" t="s">
        <v>2303</v>
      </c>
      <c r="D182" s="1850" t="s">
        <v>2304</v>
      </c>
      <c r="E182" s="1850" t="s">
        <v>2305</v>
      </c>
      <c r="F182" s="1850" t="s">
        <v>2306</v>
      </c>
      <c r="G182" s="1850" t="s">
        <v>28</v>
      </c>
      <c r="H182" s="1850" t="s">
        <v>28</v>
      </c>
      <c r="I182" s="1850" t="s">
        <v>910</v>
      </c>
    </row>
    <row customHeight="1" ht="11.25">
      <c r="A183" s="1850" t="s">
        <v>2254</v>
      </c>
      <c r="B183" s="1850" t="s">
        <v>16</v>
      </c>
      <c r="C183" s="1850" t="s">
        <v>2551</v>
      </c>
      <c r="D183" s="1850" t="s">
        <v>2552</v>
      </c>
      <c r="E183" s="1850" t="s">
        <v>2553</v>
      </c>
      <c r="F183" s="1850" t="s">
        <v>53</v>
      </c>
      <c r="G183" s="1850" t="s">
        <v>28</v>
      </c>
      <c r="H183" s="1850" t="s">
        <v>28</v>
      </c>
      <c r="I183" s="1850" t="s">
        <v>910</v>
      </c>
    </row>
    <row customHeight="1" ht="11.25">
      <c r="A184" s="1850" t="s">
        <v>2254</v>
      </c>
      <c r="B184" s="1850" t="s">
        <v>16</v>
      </c>
      <c r="C184" s="1850" t="s">
        <v>2307</v>
      </c>
      <c r="D184" s="1850" t="s">
        <v>2308</v>
      </c>
      <c r="E184" s="1850" t="s">
        <v>2309</v>
      </c>
      <c r="F184" s="1850" t="s">
        <v>2310</v>
      </c>
      <c r="G184" s="1850" t="s">
        <v>28</v>
      </c>
      <c r="H184" s="1850" t="s">
        <v>28</v>
      </c>
      <c r="I184" s="1850" t="s">
        <v>910</v>
      </c>
    </row>
    <row customHeight="1" ht="11.25">
      <c r="A185" s="1850" t="s">
        <v>2254</v>
      </c>
      <c r="B185" s="1850" t="s">
        <v>16</v>
      </c>
      <c r="C185" s="1850" t="s">
        <v>2311</v>
      </c>
      <c r="D185" s="1850" t="s">
        <v>2312</v>
      </c>
      <c r="E185" s="1850" t="s">
        <v>2313</v>
      </c>
      <c r="F185" s="1850" t="s">
        <v>2314</v>
      </c>
      <c r="G185" s="1850" t="s">
        <v>28</v>
      </c>
      <c r="H185" s="1850" t="s">
        <v>28</v>
      </c>
      <c r="I185" s="1850" t="s">
        <v>910</v>
      </c>
    </row>
    <row customHeight="1" ht="11.25">
      <c r="A186" s="1850" t="s">
        <v>2254</v>
      </c>
      <c r="B186" s="1850" t="s">
        <v>16</v>
      </c>
      <c r="C186" s="1850" t="s">
        <v>2318</v>
      </c>
      <c r="D186" s="1850" t="s">
        <v>2319</v>
      </c>
      <c r="E186" s="1850" t="s">
        <v>2320</v>
      </c>
      <c r="F186" s="1850" t="s">
        <v>2321</v>
      </c>
      <c r="G186" s="1850" t="s">
        <v>2322</v>
      </c>
      <c r="H186" s="1850" t="s">
        <v>28</v>
      </c>
      <c r="I186" s="1850" t="s">
        <v>910</v>
      </c>
    </row>
    <row customHeight="1" ht="11.25">
      <c r="A187" s="1850" t="s">
        <v>2254</v>
      </c>
      <c r="B187" s="1850" t="s">
        <v>16</v>
      </c>
      <c r="C187" s="1850" t="s">
        <v>2323</v>
      </c>
      <c r="D187" s="1850" t="s">
        <v>2324</v>
      </c>
      <c r="E187" s="1850" t="s">
        <v>2325</v>
      </c>
      <c r="F187" s="1850" t="s">
        <v>2281</v>
      </c>
      <c r="G187" s="1850" t="s">
        <v>28</v>
      </c>
      <c r="H187" s="1850" t="s">
        <v>28</v>
      </c>
      <c r="I187" s="1850" t="s">
        <v>910</v>
      </c>
    </row>
    <row customHeight="1" ht="11.25">
      <c r="A188" s="1850" t="s">
        <v>2254</v>
      </c>
      <c r="B188" s="1850" t="s">
        <v>16</v>
      </c>
      <c r="C188" s="1850" t="s">
        <v>2326</v>
      </c>
      <c r="D188" s="1850" t="s">
        <v>2327</v>
      </c>
      <c r="E188" s="1850" t="s">
        <v>2328</v>
      </c>
      <c r="F188" s="1850" t="s">
        <v>2329</v>
      </c>
      <c r="G188" s="1850" t="s">
        <v>2330</v>
      </c>
      <c r="H188" s="1850" t="s">
        <v>28</v>
      </c>
      <c r="I188" s="1850" t="s">
        <v>910</v>
      </c>
    </row>
    <row customHeight="1" ht="11.25">
      <c r="A189" s="1850" t="s">
        <v>2254</v>
      </c>
      <c r="B189" s="1850" t="s">
        <v>16</v>
      </c>
      <c r="C189" s="1850" t="s">
        <v>2338</v>
      </c>
      <c r="D189" s="1850" t="s">
        <v>2335</v>
      </c>
      <c r="E189" s="1850" t="s">
        <v>2339</v>
      </c>
      <c r="F189" s="1850" t="s">
        <v>2340</v>
      </c>
      <c r="G189" s="1850" t="s">
        <v>2341</v>
      </c>
      <c r="H189" s="1850" t="s">
        <v>28</v>
      </c>
      <c r="I189" s="1850" t="s">
        <v>910</v>
      </c>
    </row>
    <row customHeight="1" ht="11.25">
      <c r="A190" s="1850" t="s">
        <v>2254</v>
      </c>
      <c r="B190" s="1850" t="s">
        <v>16</v>
      </c>
      <c r="C190" s="1850" t="s">
        <v>2342</v>
      </c>
      <c r="D190" s="1850" t="s">
        <v>2343</v>
      </c>
      <c r="E190" s="1850" t="s">
        <v>2344</v>
      </c>
      <c r="F190" s="1850" t="s">
        <v>2340</v>
      </c>
      <c r="G190" s="1850" t="s">
        <v>2345</v>
      </c>
      <c r="H190" s="1850" t="s">
        <v>28</v>
      </c>
      <c r="I190" s="1850" t="s">
        <v>910</v>
      </c>
    </row>
    <row customHeight="1" ht="11.25">
      <c r="A191" s="1850" t="s">
        <v>2254</v>
      </c>
      <c r="B191" s="1850" t="s">
        <v>16</v>
      </c>
      <c r="C191" s="1850" t="s">
        <v>2346</v>
      </c>
      <c r="D191" s="1850" t="s">
        <v>2347</v>
      </c>
      <c r="E191" s="1850" t="s">
        <v>2348</v>
      </c>
      <c r="F191" s="1850" t="s">
        <v>2329</v>
      </c>
      <c r="G191" s="1850" t="s">
        <v>28</v>
      </c>
      <c r="H191" s="1850" t="s">
        <v>28</v>
      </c>
      <c r="I191" s="1850" t="s">
        <v>910</v>
      </c>
    </row>
    <row customHeight="1" ht="11.25">
      <c r="A192" s="1850" t="s">
        <v>2254</v>
      </c>
      <c r="B192" s="1850" t="s">
        <v>16</v>
      </c>
      <c r="C192" s="1850" t="s">
        <v>2349</v>
      </c>
      <c r="D192" s="1850" t="s">
        <v>2350</v>
      </c>
      <c r="E192" s="1850" t="s">
        <v>2351</v>
      </c>
      <c r="F192" s="1850" t="s">
        <v>2352</v>
      </c>
      <c r="G192" s="1850" t="s">
        <v>28</v>
      </c>
      <c r="H192" s="1850" t="s">
        <v>28</v>
      </c>
      <c r="I192" s="1850" t="s">
        <v>910</v>
      </c>
    </row>
    <row customHeight="1" ht="11.25">
      <c r="A193" s="1850" t="s">
        <v>2254</v>
      </c>
      <c r="B193" s="1850" t="s">
        <v>16</v>
      </c>
      <c r="C193" s="1850" t="s">
        <v>2353</v>
      </c>
      <c r="D193" s="1850" t="s">
        <v>2354</v>
      </c>
      <c r="E193" s="1850" t="s">
        <v>2355</v>
      </c>
      <c r="F193" s="1850" t="s">
        <v>2329</v>
      </c>
      <c r="G193" s="1850" t="s">
        <v>2356</v>
      </c>
      <c r="H193" s="1850" t="s">
        <v>28</v>
      </c>
      <c r="I193" s="1850" t="s">
        <v>910</v>
      </c>
    </row>
    <row customHeight="1" ht="11.25">
      <c r="A194" s="1850" t="s">
        <v>2254</v>
      </c>
      <c r="B194" s="1850" t="s">
        <v>16</v>
      </c>
      <c r="C194" s="1850" t="s">
        <v>2557</v>
      </c>
      <c r="D194" s="1850" t="s">
        <v>2558</v>
      </c>
      <c r="E194" s="1850" t="s">
        <v>2559</v>
      </c>
      <c r="F194" s="1850" t="s">
        <v>2340</v>
      </c>
      <c r="G194" s="1850" t="s">
        <v>28</v>
      </c>
      <c r="H194" s="1850" t="s">
        <v>28</v>
      </c>
      <c r="I194" s="1850" t="s">
        <v>910</v>
      </c>
    </row>
    <row customHeight="1" ht="11.25">
      <c r="A195" s="1850" t="s">
        <v>2254</v>
      </c>
      <c r="B195" s="1850" t="s">
        <v>16</v>
      </c>
      <c r="C195" s="1850" t="s">
        <v>2560</v>
      </c>
      <c r="D195" s="1850" t="s">
        <v>2561</v>
      </c>
      <c r="E195" s="1850" t="s">
        <v>2562</v>
      </c>
      <c r="F195" s="1850" t="s">
        <v>2277</v>
      </c>
      <c r="G195" s="1850" t="s">
        <v>2563</v>
      </c>
      <c r="H195" s="1850" t="s">
        <v>28</v>
      </c>
      <c r="I195" s="1850" t="s">
        <v>910</v>
      </c>
    </row>
    <row customHeight="1" ht="11.25">
      <c r="A196" s="1850" t="s">
        <v>2254</v>
      </c>
      <c r="B196" s="1850" t="s">
        <v>16</v>
      </c>
      <c r="C196" s="1850" t="s">
        <v>2357</v>
      </c>
      <c r="D196" s="1850" t="s">
        <v>2358</v>
      </c>
      <c r="E196" s="1850" t="s">
        <v>2359</v>
      </c>
      <c r="F196" s="1850" t="s">
        <v>2299</v>
      </c>
      <c r="G196" s="1850" t="s">
        <v>2360</v>
      </c>
      <c r="H196" s="1850" t="s">
        <v>28</v>
      </c>
      <c r="I196" s="1850" t="s">
        <v>910</v>
      </c>
    </row>
    <row customHeight="1" ht="11.25">
      <c r="A197" s="1850" t="s">
        <v>2254</v>
      </c>
      <c r="B197" s="1850" t="s">
        <v>16</v>
      </c>
      <c r="C197" s="1850" t="s">
        <v>2365</v>
      </c>
      <c r="D197" s="1850" t="s">
        <v>2366</v>
      </c>
      <c r="E197" s="1850" t="s">
        <v>2367</v>
      </c>
      <c r="F197" s="1850" t="s">
        <v>2273</v>
      </c>
      <c r="G197" s="1850" t="s">
        <v>2368</v>
      </c>
      <c r="H197" s="1850" t="s">
        <v>28</v>
      </c>
      <c r="I197" s="1850" t="s">
        <v>910</v>
      </c>
    </row>
    <row customHeight="1" ht="11.25">
      <c r="A198" s="1850" t="s">
        <v>2254</v>
      </c>
      <c r="B198" s="1850" t="s">
        <v>16</v>
      </c>
      <c r="C198" s="1850" t="s">
        <v>2369</v>
      </c>
      <c r="D198" s="1850" t="s">
        <v>2370</v>
      </c>
      <c r="E198" s="1850" t="s">
        <v>2371</v>
      </c>
      <c r="F198" s="1850" t="s">
        <v>2372</v>
      </c>
      <c r="G198" s="1850" t="s">
        <v>28</v>
      </c>
      <c r="H198" s="1850" t="s">
        <v>28</v>
      </c>
      <c r="I198" s="1850" t="s">
        <v>910</v>
      </c>
    </row>
    <row customHeight="1" ht="11.25">
      <c r="A199" s="1850" t="s">
        <v>2254</v>
      </c>
      <c r="B199" s="1850" t="s">
        <v>16</v>
      </c>
      <c r="C199" s="1850" t="s">
        <v>13</v>
      </c>
      <c r="D199" s="1850" t="s">
        <v>48</v>
      </c>
      <c r="E199" s="1850" t="s">
        <v>51</v>
      </c>
      <c r="F199" s="1850" t="s">
        <v>53</v>
      </c>
      <c r="G199" s="1850" t="s">
        <v>28</v>
      </c>
      <c r="H199" s="1850" t="s">
        <v>28</v>
      </c>
      <c r="I199" s="1850" t="s">
        <v>910</v>
      </c>
    </row>
    <row customHeight="1" ht="11.25">
      <c r="A200" s="1850" t="s">
        <v>2254</v>
      </c>
      <c r="B200" s="1850" t="s">
        <v>16</v>
      </c>
      <c r="C200" s="1850" t="s">
        <v>2376</v>
      </c>
      <c r="D200" s="1850" t="s">
        <v>2377</v>
      </c>
      <c r="E200" s="1850" t="s">
        <v>2378</v>
      </c>
      <c r="F200" s="1850" t="s">
        <v>2379</v>
      </c>
      <c r="G200" s="1850" t="s">
        <v>28</v>
      </c>
      <c r="H200" s="1850" t="s">
        <v>28</v>
      </c>
      <c r="I200" s="1850" t="s">
        <v>910</v>
      </c>
    </row>
    <row customHeight="1" ht="11.25">
      <c r="A201" s="1850" t="s">
        <v>2254</v>
      </c>
      <c r="B201" s="1850" t="s">
        <v>16</v>
      </c>
      <c r="C201" s="1850" t="s">
        <v>2383</v>
      </c>
      <c r="D201" s="1850" t="s">
        <v>2384</v>
      </c>
      <c r="E201" s="1850" t="s">
        <v>2385</v>
      </c>
      <c r="F201" s="1850" t="s">
        <v>2314</v>
      </c>
      <c r="G201" s="1850" t="s">
        <v>28</v>
      </c>
      <c r="H201" s="1850" t="s">
        <v>28</v>
      </c>
      <c r="I201" s="1850" t="s">
        <v>910</v>
      </c>
    </row>
    <row customHeight="1" ht="11.25">
      <c r="A202" s="1850" t="s">
        <v>2254</v>
      </c>
      <c r="B202" s="1850" t="s">
        <v>16</v>
      </c>
      <c r="C202" s="1850" t="s">
        <v>2389</v>
      </c>
      <c r="D202" s="1850" t="s">
        <v>2390</v>
      </c>
      <c r="E202" s="1850" t="s">
        <v>2391</v>
      </c>
      <c r="F202" s="1850" t="s">
        <v>2340</v>
      </c>
      <c r="G202" s="1850" t="s">
        <v>2392</v>
      </c>
      <c r="H202" s="1850" t="s">
        <v>28</v>
      </c>
      <c r="I202" s="1850" t="s">
        <v>910</v>
      </c>
    </row>
    <row customHeight="1" ht="11.25">
      <c r="A203" s="1850" t="s">
        <v>2254</v>
      </c>
      <c r="B203" s="1850" t="s">
        <v>16</v>
      </c>
      <c r="C203" s="1850" t="s">
        <v>2564</v>
      </c>
      <c r="D203" s="1850" t="s">
        <v>2565</v>
      </c>
      <c r="E203" s="1850" t="s">
        <v>2566</v>
      </c>
      <c r="F203" s="1850" t="s">
        <v>2266</v>
      </c>
      <c r="G203" s="1850" t="s">
        <v>28</v>
      </c>
      <c r="H203" s="1850" t="s">
        <v>28</v>
      </c>
      <c r="I203" s="1850" t="s">
        <v>910</v>
      </c>
    </row>
    <row customHeight="1" ht="11.25">
      <c r="A204" s="1850" t="s">
        <v>2254</v>
      </c>
      <c r="B204" s="1850" t="s">
        <v>16</v>
      </c>
      <c r="C204" s="1850" t="s">
        <v>2393</v>
      </c>
      <c r="D204" s="1850" t="s">
        <v>2394</v>
      </c>
      <c r="E204" s="1850" t="s">
        <v>2395</v>
      </c>
      <c r="F204" s="1850" t="s">
        <v>2396</v>
      </c>
      <c r="G204" s="1850" t="s">
        <v>2397</v>
      </c>
      <c r="H204" s="1850" t="s">
        <v>28</v>
      </c>
      <c r="I204" s="1850" t="s">
        <v>910</v>
      </c>
    </row>
    <row customHeight="1" ht="11.25">
      <c r="A205" s="1850" t="s">
        <v>2254</v>
      </c>
      <c r="B205" s="1850" t="s">
        <v>16</v>
      </c>
      <c r="C205" s="1850" t="s">
        <v>2567</v>
      </c>
      <c r="D205" s="1850" t="s">
        <v>2568</v>
      </c>
      <c r="E205" s="1850" t="s">
        <v>2569</v>
      </c>
      <c r="F205" s="1850" t="s">
        <v>2352</v>
      </c>
      <c r="G205" s="1850" t="s">
        <v>2570</v>
      </c>
      <c r="H205" s="1850" t="s">
        <v>28</v>
      </c>
      <c r="I205" s="1850" t="s">
        <v>910</v>
      </c>
    </row>
    <row customHeight="1" ht="11.25">
      <c r="A206" s="1850" t="s">
        <v>2254</v>
      </c>
      <c r="B206" s="1850" t="s">
        <v>16</v>
      </c>
      <c r="C206" s="1850" t="s">
        <v>2571</v>
      </c>
      <c r="D206" s="1850" t="s">
        <v>2572</v>
      </c>
      <c r="E206" s="1850" t="s">
        <v>2573</v>
      </c>
      <c r="F206" s="1850" t="s">
        <v>2396</v>
      </c>
      <c r="G206" s="1850" t="s">
        <v>28</v>
      </c>
      <c r="H206" s="1850" t="s">
        <v>28</v>
      </c>
      <c r="I206" s="1850" t="s">
        <v>910</v>
      </c>
    </row>
    <row customHeight="1" ht="11.25">
      <c r="A207" s="1850" t="s">
        <v>2254</v>
      </c>
      <c r="B207" s="1850" t="s">
        <v>16</v>
      </c>
      <c r="C207" s="1850" t="s">
        <v>2574</v>
      </c>
      <c r="D207" s="1850" t="s">
        <v>2575</v>
      </c>
      <c r="E207" s="1850" t="s">
        <v>2576</v>
      </c>
      <c r="F207" s="1850" t="s">
        <v>2266</v>
      </c>
      <c r="G207" s="1850" t="s">
        <v>28</v>
      </c>
      <c r="H207" s="1850" t="s">
        <v>28</v>
      </c>
      <c r="I207" s="1850" t="s">
        <v>910</v>
      </c>
    </row>
    <row customHeight="1" ht="11.25">
      <c r="A208" s="1850" t="s">
        <v>2254</v>
      </c>
      <c r="B208" s="1850" t="s">
        <v>16</v>
      </c>
      <c r="C208" s="1850" t="s">
        <v>2577</v>
      </c>
      <c r="D208" s="1850" t="s">
        <v>2578</v>
      </c>
      <c r="E208" s="1850" t="s">
        <v>2579</v>
      </c>
      <c r="F208" s="1850" t="s">
        <v>2258</v>
      </c>
      <c r="G208" s="1850" t="s">
        <v>28</v>
      </c>
      <c r="H208" s="1850" t="s">
        <v>28</v>
      </c>
      <c r="I208" s="1850" t="s">
        <v>910</v>
      </c>
    </row>
    <row customHeight="1" ht="11.25">
      <c r="A209" s="1850" t="s">
        <v>2254</v>
      </c>
      <c r="B209" s="1850" t="s">
        <v>16</v>
      </c>
      <c r="C209" s="1850" t="s">
        <v>2408</v>
      </c>
      <c r="D209" s="1850" t="s">
        <v>2409</v>
      </c>
      <c r="E209" s="1850" t="s">
        <v>2410</v>
      </c>
      <c r="F209" s="1850" t="s">
        <v>2299</v>
      </c>
      <c r="G209" s="1850" t="s">
        <v>28</v>
      </c>
      <c r="H209" s="1850" t="s">
        <v>28</v>
      </c>
      <c r="I209" s="1850" t="s">
        <v>910</v>
      </c>
    </row>
    <row customHeight="1" ht="11.25">
      <c r="A210" s="1850" t="s">
        <v>2254</v>
      </c>
      <c r="B210" s="1850" t="s">
        <v>16</v>
      </c>
      <c r="C210" s="1850" t="s">
        <v>2411</v>
      </c>
      <c r="D210" s="1850" t="s">
        <v>2412</v>
      </c>
      <c r="E210" s="1850" t="s">
        <v>2413</v>
      </c>
      <c r="F210" s="1850" t="s">
        <v>2401</v>
      </c>
      <c r="G210" s="1850" t="s">
        <v>2414</v>
      </c>
      <c r="H210" s="1850" t="s">
        <v>28</v>
      </c>
      <c r="I210" s="1850" t="s">
        <v>910</v>
      </c>
    </row>
    <row customHeight="1" ht="11.25">
      <c r="A211" s="1850" t="s">
        <v>2254</v>
      </c>
      <c r="B211" s="1850" t="s">
        <v>16</v>
      </c>
      <c r="C211" s="1850" t="s">
        <v>2430</v>
      </c>
      <c r="D211" s="1850" t="s">
        <v>2431</v>
      </c>
      <c r="E211" s="1850" t="s">
        <v>2432</v>
      </c>
      <c r="F211" s="1850" t="s">
        <v>2310</v>
      </c>
      <c r="G211" s="1850" t="s">
        <v>28</v>
      </c>
      <c r="H211" s="1850" t="s">
        <v>28</v>
      </c>
      <c r="I211" s="1850" t="s">
        <v>910</v>
      </c>
    </row>
    <row customHeight="1" ht="11.25">
      <c r="A212" s="1850" t="s">
        <v>2254</v>
      </c>
      <c r="B212" s="1850" t="s">
        <v>16</v>
      </c>
      <c r="C212" s="1850" t="s">
        <v>2580</v>
      </c>
      <c r="D212" s="1850" t="s">
        <v>2581</v>
      </c>
      <c r="E212" s="1850" t="s">
        <v>2582</v>
      </c>
      <c r="F212" s="1850" t="s">
        <v>2340</v>
      </c>
      <c r="G212" s="1850" t="s">
        <v>28</v>
      </c>
      <c r="H212" s="1850" t="s">
        <v>28</v>
      </c>
      <c r="I212" s="1850" t="s">
        <v>910</v>
      </c>
    </row>
    <row customHeight="1" ht="11.25">
      <c r="A213" s="1850" t="s">
        <v>2254</v>
      </c>
      <c r="B213" s="1850" t="s">
        <v>16</v>
      </c>
      <c r="C213" s="1850" t="s">
        <v>2583</v>
      </c>
      <c r="D213" s="1850" t="s">
        <v>2584</v>
      </c>
      <c r="E213" s="1850" t="s">
        <v>2585</v>
      </c>
      <c r="F213" s="1850" t="s">
        <v>2266</v>
      </c>
      <c r="G213" s="1850" t="s">
        <v>28</v>
      </c>
      <c r="H213" s="1850" t="s">
        <v>28</v>
      </c>
      <c r="I213" s="1850" t="s">
        <v>910</v>
      </c>
    </row>
    <row customHeight="1" ht="11.25">
      <c r="A214" s="1850" t="s">
        <v>2254</v>
      </c>
      <c r="B214" s="1850" t="s">
        <v>16</v>
      </c>
      <c r="C214" s="1850" t="s">
        <v>2440</v>
      </c>
      <c r="D214" s="1850" t="s">
        <v>2441</v>
      </c>
      <c r="E214" s="1850" t="s">
        <v>2442</v>
      </c>
      <c r="F214" s="1850" t="s">
        <v>2258</v>
      </c>
      <c r="G214" s="1850" t="s">
        <v>28</v>
      </c>
      <c r="H214" s="1850" t="s">
        <v>28</v>
      </c>
      <c r="I214" s="1850" t="s">
        <v>910</v>
      </c>
    </row>
    <row customHeight="1" ht="11.25">
      <c r="A215" s="1850" t="s">
        <v>2254</v>
      </c>
      <c r="B215" s="1850" t="s">
        <v>16</v>
      </c>
      <c r="C215" s="1850" t="s">
        <v>2586</v>
      </c>
      <c r="D215" s="1850" t="s">
        <v>2587</v>
      </c>
      <c r="E215" s="1850" t="s">
        <v>2588</v>
      </c>
      <c r="F215" s="1850" t="s">
        <v>2277</v>
      </c>
      <c r="G215" s="1850" t="s">
        <v>2589</v>
      </c>
      <c r="H215" s="1850" t="s">
        <v>28</v>
      </c>
      <c r="I215" s="1850" t="s">
        <v>910</v>
      </c>
    </row>
    <row customHeight="1" ht="11.25">
      <c r="A216" s="1850" t="s">
        <v>2254</v>
      </c>
      <c r="B216" s="1850" t="s">
        <v>16</v>
      </c>
      <c r="C216" s="1850" t="s">
        <v>2590</v>
      </c>
      <c r="D216" s="1850" t="s">
        <v>2591</v>
      </c>
      <c r="E216" s="1850" t="s">
        <v>2592</v>
      </c>
      <c r="F216" s="1850" t="s">
        <v>2266</v>
      </c>
      <c r="G216" s="1850" t="s">
        <v>28</v>
      </c>
      <c r="H216" s="1850" t="s">
        <v>28</v>
      </c>
      <c r="I216" s="1850" t="s">
        <v>910</v>
      </c>
    </row>
    <row customHeight="1" ht="11.25">
      <c r="A217" s="1850" t="s">
        <v>2254</v>
      </c>
      <c r="B217" s="1850" t="s">
        <v>16</v>
      </c>
      <c r="C217" s="1850" t="s">
        <v>2443</v>
      </c>
      <c r="D217" s="1850" t="s">
        <v>2444</v>
      </c>
      <c r="E217" s="1850" t="s">
        <v>2445</v>
      </c>
      <c r="F217" s="1850" t="s">
        <v>2258</v>
      </c>
      <c r="G217" s="1850" t="s">
        <v>2446</v>
      </c>
      <c r="H217" s="1850" t="s">
        <v>28</v>
      </c>
      <c r="I217" s="1850" t="s">
        <v>910</v>
      </c>
    </row>
    <row customHeight="1" ht="11.25">
      <c r="A218" s="1850" t="s">
        <v>2254</v>
      </c>
      <c r="B218" s="1850" t="s">
        <v>16</v>
      </c>
      <c r="C218" s="1850" t="s">
        <v>2453</v>
      </c>
      <c r="D218" s="1850" t="s">
        <v>2454</v>
      </c>
      <c r="E218" s="1850" t="s">
        <v>2455</v>
      </c>
      <c r="F218" s="1850" t="s">
        <v>2258</v>
      </c>
      <c r="G218" s="1850" t="s">
        <v>2456</v>
      </c>
      <c r="H218" s="1850" t="s">
        <v>28</v>
      </c>
      <c r="I218" s="1850" t="s">
        <v>910</v>
      </c>
    </row>
    <row customHeight="1" ht="11.25">
      <c r="A219" s="1850" t="s">
        <v>2254</v>
      </c>
      <c r="B219" s="1850" t="s">
        <v>16</v>
      </c>
      <c r="C219" s="1850" t="s">
        <v>2473</v>
      </c>
      <c r="D219" s="1850" t="s">
        <v>2474</v>
      </c>
      <c r="E219" s="1850" t="s">
        <v>2475</v>
      </c>
      <c r="F219" s="1850" t="s">
        <v>2314</v>
      </c>
      <c r="G219" s="1850" t="s">
        <v>28</v>
      </c>
      <c r="H219" s="1850" t="s">
        <v>28</v>
      </c>
      <c r="I219" s="1850" t="s">
        <v>910</v>
      </c>
    </row>
    <row customHeight="1" ht="11.25">
      <c r="A220" s="1850" t="s">
        <v>2254</v>
      </c>
      <c r="B220" s="1850" t="s">
        <v>16</v>
      </c>
      <c r="C220" s="1850" t="s">
        <v>2476</v>
      </c>
      <c r="D220" s="1850" t="s">
        <v>2477</v>
      </c>
      <c r="E220" s="1850" t="s">
        <v>2478</v>
      </c>
      <c r="F220" s="1850" t="s">
        <v>2258</v>
      </c>
      <c r="G220" s="1850" t="s">
        <v>2479</v>
      </c>
      <c r="H220" s="1850" t="s">
        <v>28</v>
      </c>
      <c r="I220" s="1850" t="s">
        <v>910</v>
      </c>
    </row>
    <row customHeight="1" ht="11.25">
      <c r="A221" s="1850" t="s">
        <v>2254</v>
      </c>
      <c r="B221" s="1850" t="s">
        <v>16</v>
      </c>
      <c r="C221" s="1850" t="s">
        <v>2599</v>
      </c>
      <c r="D221" s="1850" t="s">
        <v>2600</v>
      </c>
      <c r="E221" s="1850" t="s">
        <v>2601</v>
      </c>
      <c r="F221" s="1850" t="s">
        <v>2340</v>
      </c>
      <c r="G221" s="1850" t="s">
        <v>28</v>
      </c>
      <c r="H221" s="1850" t="s">
        <v>28</v>
      </c>
      <c r="I221" s="1850" t="s">
        <v>910</v>
      </c>
    </row>
    <row customHeight="1" ht="11.25">
      <c r="A222" s="1850" t="s">
        <v>2254</v>
      </c>
      <c r="B222" s="1850" t="s">
        <v>16</v>
      </c>
      <c r="C222" s="1850" t="s">
        <v>2483</v>
      </c>
      <c r="D222" s="1850" t="s">
        <v>2484</v>
      </c>
      <c r="E222" s="1850" t="s">
        <v>2485</v>
      </c>
      <c r="F222" s="1850" t="s">
        <v>2258</v>
      </c>
      <c r="G222" s="1850" t="s">
        <v>2486</v>
      </c>
      <c r="H222" s="1850" t="s">
        <v>28</v>
      </c>
      <c r="I222" s="1850" t="s">
        <v>910</v>
      </c>
    </row>
    <row customHeight="1" ht="11.25">
      <c r="A223" s="1850" t="s">
        <v>2254</v>
      </c>
      <c r="B223" s="1850" t="s">
        <v>16</v>
      </c>
      <c r="C223" s="1850" t="s">
        <v>2487</v>
      </c>
      <c r="D223" s="1850" t="s">
        <v>2488</v>
      </c>
      <c r="E223" s="1850" t="s">
        <v>2489</v>
      </c>
      <c r="F223" s="1850" t="s">
        <v>2401</v>
      </c>
      <c r="G223" s="1850" t="s">
        <v>28</v>
      </c>
      <c r="H223" s="1850" t="s">
        <v>28</v>
      </c>
      <c r="I223" s="1850" t="s">
        <v>910</v>
      </c>
    </row>
    <row customHeight="1" ht="11.25">
      <c r="A224" s="1850" t="s">
        <v>2254</v>
      </c>
      <c r="B224" s="1850" t="s">
        <v>16</v>
      </c>
      <c r="C224" s="1850" t="s">
        <v>2498</v>
      </c>
      <c r="D224" s="1850" t="s">
        <v>2499</v>
      </c>
      <c r="E224" s="1850" t="s">
        <v>2500</v>
      </c>
      <c r="F224" s="1850" t="s">
        <v>2314</v>
      </c>
      <c r="G224" s="1850" t="s">
        <v>2501</v>
      </c>
      <c r="H224" s="1850" t="s">
        <v>28</v>
      </c>
      <c r="I224" s="1850" t="s">
        <v>910</v>
      </c>
    </row>
    <row customHeight="1" ht="11.25">
      <c r="A225" s="1850" t="s">
        <v>2254</v>
      </c>
      <c r="B225" s="1850" t="s">
        <v>16</v>
      </c>
      <c r="C225" s="1850" t="s">
        <v>28</v>
      </c>
      <c r="D225" s="1850" t="s">
        <v>2511</v>
      </c>
      <c r="E225" s="1850" t="s">
        <v>2512</v>
      </c>
      <c r="F225" s="1850" t="s">
        <v>2258</v>
      </c>
      <c r="G225" s="1850" t="s">
        <v>28</v>
      </c>
      <c r="H225" s="1850" t="s">
        <v>28</v>
      </c>
      <c r="I225" s="1850" t="s">
        <v>910</v>
      </c>
    </row>
    <row customHeight="1" ht="11.25">
      <c r="A226" s="1850" t="s">
        <v>2254</v>
      </c>
      <c r="B226" s="1850" t="s">
        <v>16</v>
      </c>
      <c r="C226" s="1850" t="s">
        <v>2516</v>
      </c>
      <c r="D226" s="1850" t="s">
        <v>2517</v>
      </c>
      <c r="E226" s="1850" t="s">
        <v>2518</v>
      </c>
      <c r="F226" s="1850" t="s">
        <v>2519</v>
      </c>
      <c r="G226" s="1850" t="s">
        <v>28</v>
      </c>
      <c r="H226" s="1850" t="s">
        <v>28</v>
      </c>
      <c r="I226" s="1850" t="s">
        <v>910</v>
      </c>
    </row>
    <row customHeight="1" ht="11.25">
      <c r="A227" s="1850" t="s">
        <v>2254</v>
      </c>
      <c r="B227" s="1850" t="s">
        <v>16</v>
      </c>
      <c r="C227" s="1850" t="s">
        <v>2520</v>
      </c>
      <c r="D227" s="1850" t="s">
        <v>2521</v>
      </c>
      <c r="E227" s="1850" t="s">
        <v>2518</v>
      </c>
      <c r="F227" s="1850" t="s">
        <v>2522</v>
      </c>
      <c r="G227" s="1850" t="s">
        <v>2523</v>
      </c>
      <c r="H227" s="1850" t="s">
        <v>28</v>
      </c>
      <c r="I227" s="1850" t="s">
        <v>910</v>
      </c>
    </row>
    <row customHeight="1" ht="11.25">
      <c r="A228" s="1850" t="s">
        <v>2254</v>
      </c>
      <c r="B228" s="1850" t="s">
        <v>16</v>
      </c>
      <c r="C228" s="1850" t="s">
        <v>2611</v>
      </c>
      <c r="D228" s="1850" t="s">
        <v>2612</v>
      </c>
      <c r="E228" s="1850" t="s">
        <v>2613</v>
      </c>
      <c r="F228" s="1850" t="s">
        <v>2258</v>
      </c>
      <c r="G228" s="1850" t="s">
        <v>28</v>
      </c>
      <c r="H228" s="1850" t="s">
        <v>28</v>
      </c>
      <c r="I228" s="1850" t="s">
        <v>1627</v>
      </c>
    </row>
    <row customHeight="1" ht="11.25">
      <c r="A229" s="1850" t="s">
        <v>2254</v>
      </c>
      <c r="B229" s="1850" t="s">
        <v>16</v>
      </c>
      <c r="C229" s="1850" t="s">
        <v>2614</v>
      </c>
      <c r="D229" s="1850" t="s">
        <v>2615</v>
      </c>
      <c r="E229" s="1850" t="s">
        <v>2616</v>
      </c>
      <c r="F229" s="1850" t="s">
        <v>2258</v>
      </c>
      <c r="G229" s="1850" t="s">
        <v>2617</v>
      </c>
      <c r="H229" s="1850" t="s">
        <v>28</v>
      </c>
      <c r="I229" s="1850" t="s">
        <v>1627</v>
      </c>
    </row>
    <row customHeight="1" ht="11.25">
      <c r="A230" s="1850" t="s">
        <v>2254</v>
      </c>
      <c r="B230" s="1850" t="s">
        <v>16</v>
      </c>
      <c r="C230" s="1850" t="s">
        <v>2618</v>
      </c>
      <c r="D230" s="1850" t="s">
        <v>2619</v>
      </c>
      <c r="E230" s="1850" t="s">
        <v>2620</v>
      </c>
      <c r="F230" s="1850" t="s">
        <v>579</v>
      </c>
      <c r="G230" s="1850" t="s">
        <v>28</v>
      </c>
      <c r="H230" s="1850" t="s">
        <v>28</v>
      </c>
      <c r="I230" s="1850" t="s">
        <v>1627</v>
      </c>
    </row>
    <row customHeight="1" ht="11.25">
      <c r="A231" s="1850" t="s">
        <v>2254</v>
      </c>
      <c r="B231" s="1850" t="s">
        <v>16</v>
      </c>
      <c r="C231" s="1850" t="s">
        <v>2621</v>
      </c>
      <c r="D231" s="1850" t="s">
        <v>2622</v>
      </c>
      <c r="E231" s="1850" t="s">
        <v>2623</v>
      </c>
      <c r="F231" s="1850" t="s">
        <v>579</v>
      </c>
      <c r="G231" s="1850" t="s">
        <v>28</v>
      </c>
      <c r="H231" s="1850" t="s">
        <v>28</v>
      </c>
      <c r="I231" s="1850" t="s">
        <v>1627</v>
      </c>
    </row>
    <row customHeight="1" ht="11.25">
      <c r="A232" s="1850" t="s">
        <v>2254</v>
      </c>
      <c r="B232" s="1850" t="s">
        <v>16</v>
      </c>
      <c r="C232" s="1850" t="s">
        <v>2624</v>
      </c>
      <c r="D232" s="1850" t="s">
        <v>2625</v>
      </c>
      <c r="E232" s="1850" t="s">
        <v>2626</v>
      </c>
      <c r="F232" s="1850" t="s">
        <v>2401</v>
      </c>
      <c r="G232" s="1850" t="s">
        <v>28</v>
      </c>
      <c r="H232" s="1850" t="s">
        <v>28</v>
      </c>
      <c r="I232" s="1850" t="s">
        <v>1627</v>
      </c>
    </row>
    <row customHeight="1" ht="11.25">
      <c r="A233" s="1850" t="s">
        <v>2254</v>
      </c>
      <c r="B233" s="1850" t="s">
        <v>16</v>
      </c>
      <c r="C233" s="1850" t="s">
        <v>2627</v>
      </c>
      <c r="D233" s="1850" t="s">
        <v>2628</v>
      </c>
      <c r="E233" s="1850" t="s">
        <v>2629</v>
      </c>
      <c r="F233" s="1850" t="s">
        <v>2258</v>
      </c>
      <c r="G233" s="1850" t="s">
        <v>28</v>
      </c>
      <c r="H233" s="1850" t="s">
        <v>28</v>
      </c>
      <c r="I233" s="1850" t="s">
        <v>1627</v>
      </c>
    </row>
    <row customHeight="1" ht="11.25">
      <c r="A234" s="1850" t="s">
        <v>2254</v>
      </c>
      <c r="B234" s="1850" t="s">
        <v>16</v>
      </c>
      <c r="C234" s="1850" t="s">
        <v>2630</v>
      </c>
      <c r="D234" s="1850" t="s">
        <v>2631</v>
      </c>
      <c r="E234" s="1850" t="s">
        <v>2632</v>
      </c>
      <c r="F234" s="1850" t="s">
        <v>2633</v>
      </c>
      <c r="G234" s="1850" t="s">
        <v>28</v>
      </c>
      <c r="H234" s="1850" t="s">
        <v>28</v>
      </c>
      <c r="I234" s="1850" t="s">
        <v>1627</v>
      </c>
    </row>
    <row customHeight="1" ht="11.25">
      <c r="A235" s="1850" t="s">
        <v>2254</v>
      </c>
      <c r="B235" s="1850" t="s">
        <v>16</v>
      </c>
      <c r="C235" s="1850" t="s">
        <v>2296</v>
      </c>
      <c r="D235" s="1850" t="s">
        <v>2297</v>
      </c>
      <c r="E235" s="1850" t="s">
        <v>2298</v>
      </c>
      <c r="F235" s="1850" t="s">
        <v>2299</v>
      </c>
      <c r="G235" s="1850" t="s">
        <v>28</v>
      </c>
      <c r="H235" s="1850" t="s">
        <v>28</v>
      </c>
      <c r="I235" s="1850" t="s">
        <v>1627</v>
      </c>
    </row>
    <row customHeight="1" ht="11.25">
      <c r="A236" s="1850" t="s">
        <v>2254</v>
      </c>
      <c r="B236" s="1850" t="s">
        <v>16</v>
      </c>
      <c r="C236" s="1850" t="s">
        <v>2544</v>
      </c>
      <c r="D236" s="1850" t="s">
        <v>2545</v>
      </c>
      <c r="E236" s="1850" t="s">
        <v>2546</v>
      </c>
      <c r="F236" s="1850" t="s">
        <v>2306</v>
      </c>
      <c r="G236" s="1850" t="s">
        <v>2547</v>
      </c>
      <c r="H236" s="1850" t="s">
        <v>28</v>
      </c>
      <c r="I236" s="1850" t="s">
        <v>1627</v>
      </c>
    </row>
    <row customHeight="1" ht="11.25">
      <c r="A237" s="1850" t="s">
        <v>2254</v>
      </c>
      <c r="B237" s="1850" t="s">
        <v>16</v>
      </c>
      <c r="C237" s="1850" t="s">
        <v>2303</v>
      </c>
      <c r="D237" s="1850" t="s">
        <v>2304</v>
      </c>
      <c r="E237" s="1850" t="s">
        <v>2305</v>
      </c>
      <c r="F237" s="1850" t="s">
        <v>2306</v>
      </c>
      <c r="G237" s="1850" t="s">
        <v>28</v>
      </c>
      <c r="H237" s="1850" t="s">
        <v>28</v>
      </c>
      <c r="I237" s="1850" t="s">
        <v>1627</v>
      </c>
    </row>
    <row customHeight="1" ht="11.25">
      <c r="A238" s="1850" t="s">
        <v>2254</v>
      </c>
      <c r="B238" s="1850" t="s">
        <v>16</v>
      </c>
      <c r="C238" s="1850" t="s">
        <v>2554</v>
      </c>
      <c r="D238" s="1850" t="s">
        <v>2555</v>
      </c>
      <c r="E238" s="1850" t="s">
        <v>2556</v>
      </c>
      <c r="F238" s="1850" t="s">
        <v>2310</v>
      </c>
      <c r="G238" s="1850" t="s">
        <v>28</v>
      </c>
      <c r="H238" s="1850" t="s">
        <v>28</v>
      </c>
      <c r="I238" s="1850" t="s">
        <v>1627</v>
      </c>
    </row>
    <row customHeight="1" ht="11.25">
      <c r="A239" s="1850" t="s">
        <v>2254</v>
      </c>
      <c r="B239" s="1850" t="s">
        <v>16</v>
      </c>
      <c r="C239" s="1850" t="s">
        <v>2315</v>
      </c>
      <c r="D239" s="1850" t="s">
        <v>2316</v>
      </c>
      <c r="E239" s="1850" t="s">
        <v>2317</v>
      </c>
      <c r="F239" s="1850" t="s">
        <v>2258</v>
      </c>
      <c r="G239" s="1850" t="s">
        <v>28</v>
      </c>
      <c r="H239" s="1850" t="s">
        <v>28</v>
      </c>
      <c r="I239" s="1850" t="s">
        <v>1627</v>
      </c>
    </row>
    <row customHeight="1" ht="11.25">
      <c r="A240" s="1850" t="s">
        <v>2254</v>
      </c>
      <c r="B240" s="1850" t="s">
        <v>16</v>
      </c>
      <c r="C240" s="1850" t="s">
        <v>2634</v>
      </c>
      <c r="D240" s="1850" t="s">
        <v>2635</v>
      </c>
      <c r="E240" s="1850" t="s">
        <v>2636</v>
      </c>
      <c r="F240" s="1850" t="s">
        <v>2379</v>
      </c>
      <c r="G240" s="1850" t="s">
        <v>28</v>
      </c>
      <c r="H240" s="1850" t="s">
        <v>28</v>
      </c>
      <c r="I240" s="1850" t="s">
        <v>1627</v>
      </c>
    </row>
    <row customHeight="1" ht="11.25">
      <c r="A241" s="1850" t="s">
        <v>2254</v>
      </c>
      <c r="B241" s="1850" t="s">
        <v>16</v>
      </c>
      <c r="C241" s="1850" t="s">
        <v>2318</v>
      </c>
      <c r="D241" s="1850" t="s">
        <v>2319</v>
      </c>
      <c r="E241" s="1850" t="s">
        <v>2320</v>
      </c>
      <c r="F241" s="1850" t="s">
        <v>2321</v>
      </c>
      <c r="G241" s="1850" t="s">
        <v>2322</v>
      </c>
      <c r="H241" s="1850" t="s">
        <v>28</v>
      </c>
      <c r="I241" s="1850" t="s">
        <v>1627</v>
      </c>
    </row>
    <row customHeight="1" ht="11.25">
      <c r="A242" s="1850" t="s">
        <v>2254</v>
      </c>
      <c r="B242" s="1850" t="s">
        <v>16</v>
      </c>
      <c r="C242" s="1850" t="s">
        <v>2326</v>
      </c>
      <c r="D242" s="1850" t="s">
        <v>2327</v>
      </c>
      <c r="E242" s="1850" t="s">
        <v>2328</v>
      </c>
      <c r="F242" s="1850" t="s">
        <v>2329</v>
      </c>
      <c r="G242" s="1850" t="s">
        <v>2330</v>
      </c>
      <c r="H242" s="1850" t="s">
        <v>28</v>
      </c>
      <c r="I242" s="1850" t="s">
        <v>1627</v>
      </c>
    </row>
    <row customHeight="1" ht="11.25">
      <c r="A243" s="1850" t="s">
        <v>2254</v>
      </c>
      <c r="B243" s="1850" t="s">
        <v>16</v>
      </c>
      <c r="C243" s="1850" t="s">
        <v>2637</v>
      </c>
      <c r="D243" s="1850" t="s">
        <v>2638</v>
      </c>
      <c r="E243" s="1850" t="s">
        <v>2639</v>
      </c>
      <c r="F243" s="1850" t="s">
        <v>2281</v>
      </c>
      <c r="G243" s="1850" t="s">
        <v>28</v>
      </c>
      <c r="H243" s="1850" t="s">
        <v>28</v>
      </c>
      <c r="I243" s="1850" t="s">
        <v>1627</v>
      </c>
    </row>
    <row customHeight="1" ht="11.25">
      <c r="A244" s="1850" t="s">
        <v>2254</v>
      </c>
      <c r="B244" s="1850" t="s">
        <v>16</v>
      </c>
      <c r="C244" s="1850" t="s">
        <v>2357</v>
      </c>
      <c r="D244" s="1850" t="s">
        <v>2358</v>
      </c>
      <c r="E244" s="1850" t="s">
        <v>2359</v>
      </c>
      <c r="F244" s="1850" t="s">
        <v>2299</v>
      </c>
      <c r="G244" s="1850" t="s">
        <v>2360</v>
      </c>
      <c r="H244" s="1850" t="s">
        <v>28</v>
      </c>
      <c r="I244" s="1850" t="s">
        <v>1627</v>
      </c>
    </row>
    <row customHeight="1" ht="11.25">
      <c r="A245" s="1850" t="s">
        <v>2254</v>
      </c>
      <c r="B245" s="1850" t="s">
        <v>16</v>
      </c>
      <c r="C245" s="1850" t="s">
        <v>2640</v>
      </c>
      <c r="D245" s="1850" t="s">
        <v>2641</v>
      </c>
      <c r="E245" s="1850" t="s">
        <v>2642</v>
      </c>
      <c r="F245" s="1850" t="s">
        <v>2396</v>
      </c>
      <c r="G245" s="1850" t="s">
        <v>2643</v>
      </c>
      <c r="H245" s="1850" t="s">
        <v>28</v>
      </c>
      <c r="I245" s="1850" t="s">
        <v>1627</v>
      </c>
    </row>
    <row customHeight="1" ht="11.25">
      <c r="A246" s="1850" t="s">
        <v>2254</v>
      </c>
      <c r="B246" s="1850" t="s">
        <v>16</v>
      </c>
      <c r="C246" s="1850" t="s">
        <v>2383</v>
      </c>
      <c r="D246" s="1850" t="s">
        <v>2384</v>
      </c>
      <c r="E246" s="1850" t="s">
        <v>2385</v>
      </c>
      <c r="F246" s="1850" t="s">
        <v>2314</v>
      </c>
      <c r="G246" s="1850" t="s">
        <v>28</v>
      </c>
      <c r="H246" s="1850" t="s">
        <v>28</v>
      </c>
      <c r="I246" s="1850" t="s">
        <v>1627</v>
      </c>
    </row>
    <row customHeight="1" ht="11.25">
      <c r="A247" s="1850" t="s">
        <v>2254</v>
      </c>
      <c r="B247" s="1850" t="s">
        <v>16</v>
      </c>
      <c r="C247" s="1850" t="s">
        <v>2644</v>
      </c>
      <c r="D247" s="1850" t="s">
        <v>2645</v>
      </c>
      <c r="E247" s="1850" t="s">
        <v>2646</v>
      </c>
      <c r="F247" s="1850" t="s">
        <v>2258</v>
      </c>
      <c r="G247" s="1850" t="s">
        <v>28</v>
      </c>
      <c r="H247" s="1850" t="s">
        <v>28</v>
      </c>
      <c r="I247" s="1850" t="s">
        <v>1627</v>
      </c>
    </row>
    <row customHeight="1" ht="11.25">
      <c r="A248" s="1850" t="s">
        <v>2254</v>
      </c>
      <c r="B248" s="1850" t="s">
        <v>16</v>
      </c>
      <c r="C248" s="1850" t="s">
        <v>2647</v>
      </c>
      <c r="D248" s="1850" t="s">
        <v>2648</v>
      </c>
      <c r="E248" s="1850" t="s">
        <v>2649</v>
      </c>
      <c r="F248" s="1850" t="s">
        <v>2321</v>
      </c>
      <c r="G248" s="1850" t="s">
        <v>28</v>
      </c>
      <c r="H248" s="1850" t="s">
        <v>28</v>
      </c>
      <c r="I248" s="1850" t="s">
        <v>1627</v>
      </c>
    </row>
    <row customHeight="1" ht="11.25">
      <c r="A249" s="1850" t="s">
        <v>2254</v>
      </c>
      <c r="B249" s="1850" t="s">
        <v>16</v>
      </c>
      <c r="C249" s="1850" t="s">
        <v>2650</v>
      </c>
      <c r="D249" s="1850" t="s">
        <v>2651</v>
      </c>
      <c r="E249" s="1850" t="s">
        <v>2652</v>
      </c>
      <c r="F249" s="1850" t="s">
        <v>2273</v>
      </c>
      <c r="G249" s="1850" t="s">
        <v>28</v>
      </c>
      <c r="H249" s="1850" t="s">
        <v>28</v>
      </c>
      <c r="I249" s="1850" t="s">
        <v>1627</v>
      </c>
    </row>
    <row customHeight="1" ht="11.25">
      <c r="A250" s="1850" t="s">
        <v>2254</v>
      </c>
      <c r="B250" s="1850" t="s">
        <v>16</v>
      </c>
      <c r="C250" s="1850" t="s">
        <v>2653</v>
      </c>
      <c r="D250" s="1850" t="s">
        <v>2654</v>
      </c>
      <c r="E250" s="1850" t="s">
        <v>2655</v>
      </c>
      <c r="F250" s="1850" t="s">
        <v>2401</v>
      </c>
      <c r="G250" s="1850" t="s">
        <v>28</v>
      </c>
      <c r="H250" s="1850" t="s">
        <v>28</v>
      </c>
      <c r="I250" s="1850" t="s">
        <v>1627</v>
      </c>
    </row>
    <row customHeight="1" ht="11.25">
      <c r="A251" s="1850" t="s">
        <v>2254</v>
      </c>
      <c r="B251" s="1850" t="s">
        <v>16</v>
      </c>
      <c r="C251" s="1850" t="s">
        <v>2656</v>
      </c>
      <c r="D251" s="1850" t="s">
        <v>2657</v>
      </c>
      <c r="E251" s="1850" t="s">
        <v>2658</v>
      </c>
      <c r="F251" s="1850" t="s">
        <v>2258</v>
      </c>
      <c r="G251" s="1850" t="s">
        <v>28</v>
      </c>
      <c r="H251" s="1850" t="s">
        <v>28</v>
      </c>
      <c r="I251" s="1850" t="s">
        <v>1627</v>
      </c>
    </row>
    <row customHeight="1" ht="11.25">
      <c r="A252" s="1850" t="s">
        <v>2254</v>
      </c>
      <c r="B252" s="1850" t="s">
        <v>16</v>
      </c>
      <c r="C252" s="1850" t="s">
        <v>2659</v>
      </c>
      <c r="D252" s="1850" t="s">
        <v>2660</v>
      </c>
      <c r="E252" s="1850" t="s">
        <v>2661</v>
      </c>
      <c r="F252" s="1850" t="s">
        <v>2662</v>
      </c>
      <c r="G252" s="1850" t="s">
        <v>28</v>
      </c>
      <c r="H252" s="1850" t="s">
        <v>28</v>
      </c>
      <c r="I252" s="1850" t="s">
        <v>1627</v>
      </c>
    </row>
    <row customHeight="1" ht="11.25">
      <c r="A253" s="1850" t="s">
        <v>2254</v>
      </c>
      <c r="B253" s="1850" t="s">
        <v>16</v>
      </c>
      <c r="C253" s="1850" t="s">
        <v>2663</v>
      </c>
      <c r="D253" s="1850" t="s">
        <v>2664</v>
      </c>
      <c r="E253" s="1850" t="s">
        <v>2665</v>
      </c>
      <c r="F253" s="1850" t="s">
        <v>2266</v>
      </c>
      <c r="G253" s="1850" t="s">
        <v>28</v>
      </c>
      <c r="H253" s="1850" t="s">
        <v>28</v>
      </c>
      <c r="I253" s="1850" t="s">
        <v>1627</v>
      </c>
    </row>
    <row customHeight="1" ht="11.25">
      <c r="A254" s="1850" t="s">
        <v>2254</v>
      </c>
      <c r="B254" s="1850" t="s">
        <v>16</v>
      </c>
      <c r="C254" s="1850" t="s">
        <v>2666</v>
      </c>
      <c r="D254" s="1850" t="s">
        <v>2667</v>
      </c>
      <c r="E254" s="1850" t="s">
        <v>2668</v>
      </c>
      <c r="F254" s="1850" t="s">
        <v>2277</v>
      </c>
      <c r="G254" s="1850" t="s">
        <v>28</v>
      </c>
      <c r="H254" s="1850" t="s">
        <v>28</v>
      </c>
      <c r="I254" s="1850" t="s">
        <v>1627</v>
      </c>
    </row>
    <row customHeight="1" ht="11.25">
      <c r="A255" s="1850" t="s">
        <v>2254</v>
      </c>
      <c r="B255" s="1850" t="s">
        <v>16</v>
      </c>
      <c r="C255" s="1850" t="s">
        <v>2669</v>
      </c>
      <c r="D255" s="1850" t="s">
        <v>2670</v>
      </c>
      <c r="E255" s="1850" t="s">
        <v>2671</v>
      </c>
      <c r="F255" s="1850" t="s">
        <v>2329</v>
      </c>
      <c r="G255" s="1850" t="s">
        <v>28</v>
      </c>
      <c r="H255" s="1850" t="s">
        <v>28</v>
      </c>
      <c r="I255" s="1850" t="s">
        <v>1627</v>
      </c>
    </row>
    <row customHeight="1" ht="11.25">
      <c r="A256" s="1850" t="s">
        <v>2254</v>
      </c>
      <c r="B256" s="1850" t="s">
        <v>16</v>
      </c>
      <c r="C256" s="1850" t="s">
        <v>2672</v>
      </c>
      <c r="D256" s="1850" t="s">
        <v>2673</v>
      </c>
      <c r="E256" s="1850" t="s">
        <v>2674</v>
      </c>
      <c r="F256" s="1850" t="s">
        <v>2273</v>
      </c>
      <c r="G256" s="1850" t="s">
        <v>28</v>
      </c>
      <c r="H256" s="1850" t="s">
        <v>28</v>
      </c>
      <c r="I256" s="1850" t="s">
        <v>1627</v>
      </c>
    </row>
    <row customHeight="1" ht="11.25">
      <c r="A257" s="1850" t="s">
        <v>2254</v>
      </c>
      <c r="B257" s="1850" t="s">
        <v>16</v>
      </c>
      <c r="C257" s="1850" t="s">
        <v>2675</v>
      </c>
      <c r="D257" s="1850" t="s">
        <v>2676</v>
      </c>
      <c r="E257" s="1850" t="s">
        <v>2677</v>
      </c>
      <c r="F257" s="1850" t="s">
        <v>2352</v>
      </c>
      <c r="G257" s="1850" t="s">
        <v>2678</v>
      </c>
      <c r="H257" s="1850" t="s">
        <v>28</v>
      </c>
      <c r="I257" s="1850" t="s">
        <v>1627</v>
      </c>
    </row>
    <row customHeight="1" ht="11.25">
      <c r="A258" s="1850" t="s">
        <v>2254</v>
      </c>
      <c r="B258" s="1850" t="s">
        <v>16</v>
      </c>
      <c r="C258" s="1850" t="s">
        <v>2679</v>
      </c>
      <c r="D258" s="1850" t="s">
        <v>2680</v>
      </c>
      <c r="E258" s="1850" t="s">
        <v>2681</v>
      </c>
      <c r="F258" s="1850" t="s">
        <v>2258</v>
      </c>
      <c r="G258" s="1850" t="s">
        <v>28</v>
      </c>
      <c r="H258" s="1850" t="s">
        <v>28</v>
      </c>
      <c r="I258" s="1850" t="s">
        <v>1627</v>
      </c>
    </row>
    <row customHeight="1" ht="11.25">
      <c r="A259" s="1850" t="s">
        <v>2254</v>
      </c>
      <c r="B259" s="1850" t="s">
        <v>16</v>
      </c>
      <c r="C259" s="1850" t="s">
        <v>2682</v>
      </c>
      <c r="D259" s="1850" t="s">
        <v>2683</v>
      </c>
      <c r="E259" s="1850" t="s">
        <v>2684</v>
      </c>
      <c r="F259" s="1850" t="s">
        <v>2258</v>
      </c>
      <c r="G259" s="1850" t="s">
        <v>28</v>
      </c>
      <c r="H259" s="1850" t="s">
        <v>28</v>
      </c>
      <c r="I259" s="1850" t="s">
        <v>1627</v>
      </c>
    </row>
    <row customHeight="1" ht="11.25">
      <c r="A260" s="1850" t="s">
        <v>2254</v>
      </c>
      <c r="B260" s="1850" t="s">
        <v>16</v>
      </c>
      <c r="C260" s="1850" t="s">
        <v>2685</v>
      </c>
      <c r="D260" s="1850" t="s">
        <v>2686</v>
      </c>
      <c r="E260" s="1850" t="s">
        <v>2687</v>
      </c>
      <c r="F260" s="1850" t="s">
        <v>2266</v>
      </c>
      <c r="G260" s="1850" t="s">
        <v>28</v>
      </c>
      <c r="H260" s="1850" t="s">
        <v>28</v>
      </c>
      <c r="I260" s="1850" t="s">
        <v>1627</v>
      </c>
    </row>
    <row customHeight="1" ht="11.25">
      <c r="A261" s="1850" t="s">
        <v>2254</v>
      </c>
      <c r="B261" s="1850" t="s">
        <v>16</v>
      </c>
      <c r="C261" s="1850" t="s">
        <v>2688</v>
      </c>
      <c r="D261" s="1850" t="s">
        <v>2689</v>
      </c>
      <c r="E261" s="1850" t="s">
        <v>2690</v>
      </c>
      <c r="F261" s="1850" t="s">
        <v>2266</v>
      </c>
      <c r="G261" s="1850" t="s">
        <v>28</v>
      </c>
      <c r="H261" s="1850" t="s">
        <v>28</v>
      </c>
      <c r="I261" s="1850" t="s">
        <v>1627</v>
      </c>
    </row>
    <row customHeight="1" ht="11.25">
      <c r="A262" s="1850" t="s">
        <v>2254</v>
      </c>
      <c r="B262" s="1850" t="s">
        <v>16</v>
      </c>
      <c r="C262" s="1850" t="s">
        <v>2691</v>
      </c>
      <c r="D262" s="1850" t="s">
        <v>2692</v>
      </c>
      <c r="E262" s="1850" t="s">
        <v>2693</v>
      </c>
      <c r="F262" s="1850" t="s">
        <v>2258</v>
      </c>
      <c r="G262" s="1850" t="s">
        <v>28</v>
      </c>
      <c r="H262" s="1850" t="s">
        <v>28</v>
      </c>
      <c r="I262" s="1850" t="s">
        <v>1627</v>
      </c>
    </row>
    <row customHeight="1" ht="11.25">
      <c r="A263" s="1850" t="s">
        <v>2254</v>
      </c>
      <c r="B263" s="1850" t="s">
        <v>16</v>
      </c>
      <c r="C263" s="1850" t="s">
        <v>2694</v>
      </c>
      <c r="D263" s="1850" t="s">
        <v>2695</v>
      </c>
      <c r="E263" s="1850" t="s">
        <v>2696</v>
      </c>
      <c r="F263" s="1850" t="s">
        <v>2258</v>
      </c>
      <c r="G263" s="1850" t="s">
        <v>28</v>
      </c>
      <c r="H263" s="1850" t="s">
        <v>28</v>
      </c>
      <c r="I263" s="1850" t="s">
        <v>1627</v>
      </c>
    </row>
    <row customHeight="1" ht="11.25">
      <c r="A264" s="1850" t="s">
        <v>2254</v>
      </c>
      <c r="B264" s="1850" t="s">
        <v>16</v>
      </c>
      <c r="C264" s="1850" t="s">
        <v>2697</v>
      </c>
      <c r="D264" s="1850" t="s">
        <v>2698</v>
      </c>
      <c r="E264" s="1850" t="s">
        <v>2699</v>
      </c>
      <c r="F264" s="1850" t="s">
        <v>2258</v>
      </c>
      <c r="G264" s="1850" t="s">
        <v>28</v>
      </c>
      <c r="H264" s="1850" t="s">
        <v>28</v>
      </c>
      <c r="I264" s="1850" t="s">
        <v>1627</v>
      </c>
    </row>
    <row customHeight="1" ht="11.25">
      <c r="A265" s="1850" t="s">
        <v>2254</v>
      </c>
      <c r="B265" s="1850" t="s">
        <v>16</v>
      </c>
      <c r="C265" s="1850" t="s">
        <v>2700</v>
      </c>
      <c r="D265" s="1850" t="s">
        <v>2701</v>
      </c>
      <c r="E265" s="1850" t="s">
        <v>2702</v>
      </c>
      <c r="F265" s="1850" t="s">
        <v>2352</v>
      </c>
      <c r="G265" s="1850" t="s">
        <v>28</v>
      </c>
      <c r="H265" s="1850" t="s">
        <v>28</v>
      </c>
      <c r="I265" s="1850" t="s">
        <v>1627</v>
      </c>
    </row>
    <row customHeight="1" ht="11.25">
      <c r="A266" s="1850" t="s">
        <v>2254</v>
      </c>
      <c r="B266" s="1850" t="s">
        <v>16</v>
      </c>
      <c r="C266" s="1850" t="s">
        <v>2498</v>
      </c>
      <c r="D266" s="1850" t="s">
        <v>2499</v>
      </c>
      <c r="E266" s="1850" t="s">
        <v>2500</v>
      </c>
      <c r="F266" s="1850" t="s">
        <v>2314</v>
      </c>
      <c r="G266" s="1850" t="s">
        <v>2501</v>
      </c>
      <c r="H266" s="1850" t="s">
        <v>28</v>
      </c>
      <c r="I266" s="1850" t="s">
        <v>1627</v>
      </c>
    </row>
    <row customHeight="1" ht="11.25">
      <c r="A267" s="1850" t="s">
        <v>2254</v>
      </c>
      <c r="B267" s="1850" t="s">
        <v>16</v>
      </c>
      <c r="C267" s="1850" t="s">
        <v>28</v>
      </c>
      <c r="D267" s="1850" t="s">
        <v>2511</v>
      </c>
      <c r="E267" s="1850" t="s">
        <v>2512</v>
      </c>
      <c r="F267" s="1850" t="s">
        <v>2258</v>
      </c>
      <c r="G267" s="1850" t="s">
        <v>28</v>
      </c>
      <c r="H267" s="1850" t="s">
        <v>28</v>
      </c>
      <c r="I267"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87668-4179-7418-45FB-F9AA701B87B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2703</v>
      </c>
      <c r="B1" s="64" t="s">
        <v>2704</v>
      </c>
      <c r="C1" s="64" t="s">
        <v>2705</v>
      </c>
      <c r="D1" s="64" t="s">
        <v>2706</v>
      </c>
      <c r="E1" s="0" t="s">
        <v>2707</v>
      </c>
      <c r="F1" s="0" t="s">
        <v>2708</v>
      </c>
      <c r="G1" s="0" t="s">
        <v>2709</v>
      </c>
    </row>
    <row customHeight="1" ht="11.25">
      <c r="A2" s="373" t="s">
        <v>16</v>
      </c>
      <c r="B2" s="0" t="s">
        <v>2710</v>
      </c>
      <c r="C2" s="0" t="s">
        <v>2711</v>
      </c>
      <c r="D2" s="0" t="s">
        <v>2710</v>
      </c>
      <c r="E2" s="0" t="s">
        <v>2711</v>
      </c>
      <c r="F2" s="0" t="s">
        <v>2712</v>
      </c>
      <c r="G2" s="0" t="s">
        <v>110</v>
      </c>
    </row>
    <row customHeight="1" ht="11.25">
      <c r="A3" s="373" t="s">
        <v>16</v>
      </c>
      <c r="B3" s="0" t="s">
        <v>2713</v>
      </c>
      <c r="C3" s="0" t="s">
        <v>2714</v>
      </c>
      <c r="D3" s="0" t="s">
        <v>2713</v>
      </c>
      <c r="E3" s="0" t="s">
        <v>2714</v>
      </c>
      <c r="F3" s="0" t="s">
        <v>2712</v>
      </c>
      <c r="G3" s="0" t="s">
        <v>111</v>
      </c>
    </row>
    <row customHeight="1" ht="11.25">
      <c r="A4" s="373" t="s">
        <v>16</v>
      </c>
      <c r="B4" s="0" t="s">
        <v>2715</v>
      </c>
      <c r="C4" s="0" t="s">
        <v>2716</v>
      </c>
      <c r="D4" s="0" t="s">
        <v>2715</v>
      </c>
      <c r="E4" s="0" t="s">
        <v>2716</v>
      </c>
      <c r="F4" s="0" t="s">
        <v>2712</v>
      </c>
      <c r="G4" s="0" t="s">
        <v>91</v>
      </c>
    </row>
    <row customHeight="1" ht="11.25">
      <c r="A5" s="373" t="s">
        <v>16</v>
      </c>
      <c r="B5" s="0" t="s">
        <v>2717</v>
      </c>
      <c r="C5" s="0" t="s">
        <v>2718</v>
      </c>
      <c r="D5" s="0" t="s">
        <v>2717</v>
      </c>
      <c r="E5" s="0" t="s">
        <v>2718</v>
      </c>
      <c r="F5" s="0" t="s">
        <v>2712</v>
      </c>
      <c r="G5" s="0" t="s">
        <v>92</v>
      </c>
    </row>
    <row customHeight="1" ht="11.25">
      <c r="A6" s="373" t="s">
        <v>16</v>
      </c>
      <c r="B6" s="0" t="s">
        <v>101</v>
      </c>
      <c r="C6" s="0" t="s">
        <v>102</v>
      </c>
      <c r="D6" s="0" t="s">
        <v>101</v>
      </c>
      <c r="E6" s="0" t="s">
        <v>102</v>
      </c>
      <c r="F6" s="0" t="s">
        <v>2712</v>
      </c>
      <c r="G6" s="0" t="s">
        <v>100</v>
      </c>
    </row>
    <row customHeight="1" ht="11.25">
      <c r="A7" s="373" t="s">
        <v>16</v>
      </c>
      <c r="B7" s="0" t="s">
        <v>2719</v>
      </c>
      <c r="C7" s="0" t="s">
        <v>2720</v>
      </c>
      <c r="D7" s="0" t="s">
        <v>2719</v>
      </c>
      <c r="E7" s="0" t="s">
        <v>2720</v>
      </c>
      <c r="F7" s="0" t="s">
        <v>2712</v>
      </c>
      <c r="G7" s="0" t="s">
        <v>93</v>
      </c>
    </row>
    <row customHeight="1" ht="11.25">
      <c r="A8" s="373" t="s">
        <v>16</v>
      </c>
      <c r="B8" s="0" t="s">
        <v>2721</v>
      </c>
      <c r="C8" s="0" t="s">
        <v>2722</v>
      </c>
      <c r="D8" s="0" t="s">
        <v>2721</v>
      </c>
      <c r="E8" s="0" t="s">
        <v>2722</v>
      </c>
      <c r="F8" s="0" t="s">
        <v>2712</v>
      </c>
      <c r="G8" s="0" t="s">
        <v>94</v>
      </c>
    </row>
    <row customHeight="1" ht="11.25">
      <c r="A9" s="373" t="s">
        <v>16</v>
      </c>
      <c r="B9" s="0" t="s">
        <v>2723</v>
      </c>
      <c r="C9" s="0" t="s">
        <v>2724</v>
      </c>
      <c r="D9" s="0" t="s">
        <v>2723</v>
      </c>
      <c r="E9" s="0" t="s">
        <v>2724</v>
      </c>
      <c r="F9" s="0" t="s">
        <v>2712</v>
      </c>
      <c r="G9" s="0" t="s">
        <v>112</v>
      </c>
    </row>
    <row customHeight="1" ht="11.25">
      <c r="A10" s="373" t="s">
        <v>16</v>
      </c>
      <c r="B10" s="0" t="s">
        <v>2725</v>
      </c>
      <c r="C10" s="0" t="s">
        <v>2726</v>
      </c>
      <c r="D10" s="0" t="s">
        <v>2725</v>
      </c>
      <c r="E10" s="0" t="s">
        <v>2726</v>
      </c>
      <c r="F10" s="0" t="s">
        <v>2712</v>
      </c>
      <c r="G10" s="0" t="s">
        <v>148</v>
      </c>
    </row>
    <row customHeight="1" ht="11.25">
      <c r="A11" s="373" t="s">
        <v>16</v>
      </c>
      <c r="B11" s="0" t="s">
        <v>2727</v>
      </c>
      <c r="C11" s="0" t="s">
        <v>2728</v>
      </c>
      <c r="D11" s="0" t="s">
        <v>2727</v>
      </c>
      <c r="E11" s="0" t="s">
        <v>2728</v>
      </c>
      <c r="F11" s="0" t="s">
        <v>2712</v>
      </c>
      <c r="G11" s="0" t="s">
        <v>149</v>
      </c>
    </row>
    <row customHeight="1" ht="11.25">
      <c r="A12" s="373" t="s">
        <v>16</v>
      </c>
      <c r="B12" s="0" t="s">
        <v>2729</v>
      </c>
      <c r="C12" s="0" t="s">
        <v>2730</v>
      </c>
      <c r="D12" s="0" t="s">
        <v>2729</v>
      </c>
      <c r="E12" s="0" t="s">
        <v>2730</v>
      </c>
      <c r="F12" s="0" t="s">
        <v>2712</v>
      </c>
      <c r="G12" s="0" t="s">
        <v>150</v>
      </c>
    </row>
    <row customHeight="1" ht="11.25">
      <c r="A13" s="373" t="s">
        <v>16</v>
      </c>
      <c r="B13" s="0" t="s">
        <v>2731</v>
      </c>
      <c r="C13" s="0" t="s">
        <v>2732</v>
      </c>
      <c r="D13" s="0" t="s">
        <v>2731</v>
      </c>
      <c r="E13" s="0" t="s">
        <v>2732</v>
      </c>
      <c r="F13" s="0" t="s">
        <v>2712</v>
      </c>
      <c r="G13" s="0" t="s">
        <v>151</v>
      </c>
    </row>
    <row customHeight="1" ht="11.25">
      <c r="A14" s="373" t="s">
        <v>16</v>
      </c>
      <c r="B14" s="0" t="s">
        <v>2733</v>
      </c>
      <c r="C14" s="0" t="s">
        <v>2734</v>
      </c>
      <c r="D14" s="0" t="s">
        <v>2733</v>
      </c>
      <c r="E14" s="0" t="s">
        <v>2734</v>
      </c>
      <c r="F14" s="0" t="s">
        <v>2712</v>
      </c>
      <c r="G14" s="0" t="s">
        <v>152</v>
      </c>
    </row>
    <row customHeight="1" ht="11.25">
      <c r="A15" s="373" t="s">
        <v>16</v>
      </c>
      <c r="B15" s="0" t="s">
        <v>2735</v>
      </c>
      <c r="C15" s="0" t="s">
        <v>2736</v>
      </c>
      <c r="D15" s="0" t="s">
        <v>2735</v>
      </c>
      <c r="E15" s="0" t="s">
        <v>2736</v>
      </c>
      <c r="F15" s="0" t="s">
        <v>2712</v>
      </c>
      <c r="G15" s="0" t="s">
        <v>153</v>
      </c>
    </row>
    <row customHeight="1" ht="11.25">
      <c r="A16" s="373" t="s">
        <v>16</v>
      </c>
      <c r="B16" s="0" t="s">
        <v>2737</v>
      </c>
      <c r="C16" s="0" t="s">
        <v>2738</v>
      </c>
      <c r="D16" s="0" t="s">
        <v>2737</v>
      </c>
      <c r="E16" s="0" t="s">
        <v>2738</v>
      </c>
      <c r="F16" s="0" t="s">
        <v>2712</v>
      </c>
      <c r="G16" s="0" t="s">
        <v>1471</v>
      </c>
    </row>
    <row customHeight="1" ht="11.25">
      <c r="A17" s="373" t="s">
        <v>16</v>
      </c>
      <c r="B17" s="0" t="s">
        <v>2739</v>
      </c>
      <c r="C17" s="0" t="s">
        <v>2740</v>
      </c>
      <c r="D17" s="0" t="s">
        <v>2739</v>
      </c>
      <c r="E17" s="0" t="s">
        <v>2740</v>
      </c>
      <c r="F17" s="0" t="s">
        <v>2712</v>
      </c>
      <c r="G17" s="0" t="s">
        <v>1477</v>
      </c>
    </row>
    <row customHeight="1" ht="11.25">
      <c r="A18" s="373" t="s">
        <v>16</v>
      </c>
      <c r="B18" s="0" t="s">
        <v>2741</v>
      </c>
      <c r="C18" s="0" t="s">
        <v>2742</v>
      </c>
      <c r="D18" s="0" t="s">
        <v>2741</v>
      </c>
      <c r="E18" s="0" t="s">
        <v>2742</v>
      </c>
      <c r="F18" s="0" t="s">
        <v>2712</v>
      </c>
      <c r="G18" s="0" t="s">
        <v>1489</v>
      </c>
    </row>
    <row customHeight="1" ht="11.25">
      <c r="A19" s="373" t="s">
        <v>16</v>
      </c>
      <c r="B19" s="0" t="s">
        <v>2743</v>
      </c>
      <c r="C19" s="0" t="s">
        <v>2744</v>
      </c>
      <c r="D19" s="0" t="s">
        <v>2743</v>
      </c>
      <c r="E19" s="0" t="s">
        <v>2744</v>
      </c>
      <c r="F19" s="0" t="s">
        <v>2712</v>
      </c>
      <c r="G19" s="0" t="s">
        <v>1503</v>
      </c>
    </row>
    <row customHeight="1" ht="11.25">
      <c r="A20" s="373" t="s">
        <v>16</v>
      </c>
      <c r="B20" s="0" t="s">
        <v>2745</v>
      </c>
      <c r="C20" s="0" t="s">
        <v>2746</v>
      </c>
      <c r="D20" s="0" t="s">
        <v>2745</v>
      </c>
      <c r="E20" s="0" t="s">
        <v>2746</v>
      </c>
      <c r="F20" s="0" t="s">
        <v>2747</v>
      </c>
      <c r="G20" s="0" t="s">
        <v>1514</v>
      </c>
    </row>
    <row customHeight="1" ht="11.25">
      <c r="A21" s="373" t="s">
        <v>16</v>
      </c>
      <c r="B21" s="0" t="s">
        <v>2748</v>
      </c>
      <c r="C21" s="0" t="s">
        <v>2749</v>
      </c>
      <c r="D21" s="0" t="s">
        <v>2748</v>
      </c>
      <c r="E21" s="0" t="s">
        <v>2749</v>
      </c>
      <c r="F21" s="0" t="s">
        <v>2747</v>
      </c>
      <c r="G21" s="0" t="s">
        <v>1523</v>
      </c>
    </row>
    <row customHeight="1" ht="11.25">
      <c r="A22" s="373" t="s">
        <v>16</v>
      </c>
      <c r="B22" s="0" t="s">
        <v>2750</v>
      </c>
      <c r="C22" s="0" t="s">
        <v>2751</v>
      </c>
      <c r="D22" s="0" t="s">
        <v>2750</v>
      </c>
      <c r="E22" s="0" t="s">
        <v>2751</v>
      </c>
      <c r="F22" s="0" t="s">
        <v>2747</v>
      </c>
      <c r="G22" s="0" t="s">
        <v>1539</v>
      </c>
    </row>
    <row customHeight="1" ht="11.25">
      <c r="A23" s="373" t="s">
        <v>16</v>
      </c>
      <c r="B23" s="0" t="s">
        <v>2752</v>
      </c>
      <c r="C23" s="0" t="s">
        <v>2753</v>
      </c>
      <c r="D23" s="0" t="s">
        <v>2752</v>
      </c>
      <c r="E23" s="0" t="s">
        <v>2753</v>
      </c>
      <c r="F23" s="0" t="s">
        <v>2747</v>
      </c>
      <c r="G23" s="0" t="s">
        <v>1546</v>
      </c>
    </row>
    <row customHeight="1" ht="11.25">
      <c r="A24" s="373" t="s">
        <v>16</v>
      </c>
      <c r="B24" s="0" t="s">
        <v>2754</v>
      </c>
      <c r="C24" s="0" t="s">
        <v>2755</v>
      </c>
      <c r="D24" s="0" t="s">
        <v>2754</v>
      </c>
      <c r="E24" s="0" t="s">
        <v>2755</v>
      </c>
      <c r="F24" s="0" t="s">
        <v>2747</v>
      </c>
      <c r="G24" s="0" t="s">
        <v>1554</v>
      </c>
    </row>
    <row customHeight="1" ht="11.25">
      <c r="A25" s="373" t="s">
        <v>16</v>
      </c>
      <c r="B25" s="0" t="s">
        <v>2756</v>
      </c>
      <c r="C25" s="0" t="s">
        <v>2757</v>
      </c>
      <c r="D25" s="0" t="s">
        <v>2756</v>
      </c>
      <c r="E25" s="0" t="s">
        <v>2757</v>
      </c>
      <c r="F25" s="0" t="s">
        <v>2747</v>
      </c>
      <c r="G25" s="0" t="s">
        <v>1561</v>
      </c>
    </row>
    <row customHeight="1" ht="11.25">
      <c r="A26" s="373" t="s">
        <v>16</v>
      </c>
      <c r="B26" s="0" t="s">
        <v>2758</v>
      </c>
      <c r="C26" s="0" t="s">
        <v>2759</v>
      </c>
      <c r="D26" s="0" t="s">
        <v>2758</v>
      </c>
      <c r="E26" s="0" t="s">
        <v>2759</v>
      </c>
      <c r="F26" s="0" t="s">
        <v>2747</v>
      </c>
      <c r="G26" s="0" t="s">
        <v>1565</v>
      </c>
    </row>
    <row customHeight="1" ht="11.25">
      <c r="A27" s="373" t="s">
        <v>16</v>
      </c>
      <c r="B27" s="0" t="s">
        <v>2760</v>
      </c>
      <c r="C27" s="0" t="s">
        <v>2761</v>
      </c>
      <c r="D27" s="0" t="s">
        <v>2760</v>
      </c>
      <c r="E27" s="0" t="s">
        <v>2761</v>
      </c>
      <c r="F27" s="0" t="s">
        <v>2747</v>
      </c>
      <c r="G27" s="0" t="s">
        <v>1570</v>
      </c>
    </row>
    <row customHeight="1" ht="11.25">
      <c r="A28" s="373" t="s">
        <v>16</v>
      </c>
      <c r="B28" s="0" t="s">
        <v>2762</v>
      </c>
      <c r="C28" s="0" t="s">
        <v>2763</v>
      </c>
      <c r="D28" s="0" t="s">
        <v>2762</v>
      </c>
      <c r="E28" s="0" t="s">
        <v>2763</v>
      </c>
      <c r="F28" s="0" t="s">
        <v>2747</v>
      </c>
      <c r="G28" s="0" t="s">
        <v>1578</v>
      </c>
    </row>
    <row customHeight="1" ht="11.25">
      <c r="A29" s="373" t="s">
        <v>16</v>
      </c>
      <c r="B29" s="0" t="s">
        <v>2764</v>
      </c>
      <c r="C29" s="0" t="s">
        <v>2765</v>
      </c>
      <c r="D29" s="0" t="s">
        <v>2764</v>
      </c>
      <c r="E29" s="0" t="s">
        <v>2765</v>
      </c>
      <c r="F29" s="0" t="s">
        <v>2747</v>
      </c>
      <c r="G29" s="0" t="s">
        <v>1580</v>
      </c>
    </row>
    <row customHeight="1" ht="11.25">
      <c r="A30" s="373" t="s">
        <v>16</v>
      </c>
      <c r="B30" s="0" t="s">
        <v>2766</v>
      </c>
      <c r="C30" s="0" t="s">
        <v>2767</v>
      </c>
      <c r="D30" s="0" t="s">
        <v>2766</v>
      </c>
      <c r="E30" s="0" t="s">
        <v>2767</v>
      </c>
      <c r="F30" s="0" t="s">
        <v>2747</v>
      </c>
      <c r="G30" s="0" t="s">
        <v>1583</v>
      </c>
    </row>
    <row customHeight="1" ht="11.25">
      <c r="A31" s="373" t="s">
        <v>16</v>
      </c>
      <c r="B31" s="0" t="s">
        <v>2768</v>
      </c>
      <c r="C31" s="0" t="s">
        <v>2769</v>
      </c>
      <c r="D31" s="0" t="s">
        <v>2768</v>
      </c>
      <c r="E31" s="0" t="s">
        <v>2769</v>
      </c>
      <c r="F31" s="0" t="s">
        <v>2747</v>
      </c>
      <c r="G31" s="0" t="s">
        <v>1589</v>
      </c>
    </row>
    <row customHeight="1" ht="11.25">
      <c r="A32" s="373" t="s">
        <v>16</v>
      </c>
      <c r="B32" s="0" t="s">
        <v>2770</v>
      </c>
      <c r="C32" s="0" t="s">
        <v>2771</v>
      </c>
      <c r="D32" s="0" t="s">
        <v>2770</v>
      </c>
      <c r="E32" s="0" t="s">
        <v>2771</v>
      </c>
      <c r="F32" s="0" t="s">
        <v>2747</v>
      </c>
      <c r="G32" s="0" t="s">
        <v>1591</v>
      </c>
    </row>
    <row customHeight="1" ht="11.25">
      <c r="A33" s="373" t="s">
        <v>16</v>
      </c>
      <c r="B33" s="0" t="s">
        <v>2772</v>
      </c>
      <c r="C33" s="0" t="s">
        <v>2773</v>
      </c>
      <c r="D33" s="0" t="s">
        <v>2772</v>
      </c>
      <c r="E33" s="0" t="s">
        <v>2773</v>
      </c>
      <c r="F33" s="0" t="s">
        <v>2747</v>
      </c>
      <c r="G33" s="0" t="s">
        <v>1593</v>
      </c>
    </row>
    <row customHeight="1" ht="11.25">
      <c r="A34" s="373" t="s">
        <v>16</v>
      </c>
      <c r="B34" s="0" t="s">
        <v>2774</v>
      </c>
      <c r="C34" s="0" t="s">
        <v>2775</v>
      </c>
      <c r="D34" s="0" t="s">
        <v>2774</v>
      </c>
      <c r="E34" s="0" t="s">
        <v>2775</v>
      </c>
      <c r="F34" s="0" t="s">
        <v>2747</v>
      </c>
      <c r="G34" s="0" t="s">
        <v>1595</v>
      </c>
    </row>
    <row customHeight="1" ht="11.25">
      <c r="A35" s="373" t="s">
        <v>16</v>
      </c>
      <c r="B35" s="0" t="s">
        <v>2776</v>
      </c>
      <c r="C35" s="0" t="s">
        <v>2777</v>
      </c>
      <c r="D35" s="0" t="s">
        <v>2776</v>
      </c>
      <c r="E35" s="0" t="s">
        <v>2777</v>
      </c>
      <c r="F35" s="0" t="s">
        <v>2747</v>
      </c>
      <c r="G35" s="0" t="s">
        <v>1600</v>
      </c>
    </row>
    <row customHeight="1" ht="11.25">
      <c r="A36" s="373"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36DF8-9F4B-D2E8-F718-BDB7E3396FB5}"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2780</v>
      </c>
      <c r="B1" s="835" t="s">
        <v>2781</v>
      </c>
      <c r="C1" s="1159" t="s">
        <v>2782</v>
      </c>
      <c r="D1" s="835" t="s">
        <v>2783</v>
      </c>
      <c r="E1" s="835" t="s">
        <v>2784</v>
      </c>
      <c r="F1" s="1159" t="s">
        <v>2785</v>
      </c>
      <c r="G1" s="1159" t="s">
        <v>2786</v>
      </c>
      <c r="H1" s="1159" t="s">
        <v>2787</v>
      </c>
      <c r="I1" s="1159" t="s">
        <v>2788</v>
      </c>
    </row>
    <row customHeight="1" ht="11.25">
      <c r="A2" s="1691" t="s">
        <v>110</v>
      </c>
      <c r="B2" s="1691" t="s">
        <v>2789</v>
      </c>
      <c r="C2" s="1691" t="s">
        <v>28</v>
      </c>
      <c r="D2" s="1691" t="s">
        <v>2790</v>
      </c>
      <c r="E2" s="1691" t="s">
        <v>2791</v>
      </c>
      <c r="F2" s="1691" t="s">
        <v>28</v>
      </c>
      <c r="G2" s="1691" t="s">
        <v>28</v>
      </c>
      <c r="H2" s="1691" t="s">
        <v>28</v>
      </c>
      <c r="I2" s="1691" t="s">
        <v>28</v>
      </c>
    </row>
    <row customHeight="1" ht="11.25">
      <c r="A3" s="1691" t="s">
        <v>111</v>
      </c>
      <c r="B3" s="1691" t="s">
        <v>2792</v>
      </c>
      <c r="C3" s="1691" t="s">
        <v>28</v>
      </c>
      <c r="D3" s="1691" t="s">
        <v>2793</v>
      </c>
      <c r="E3" s="1691" t="s">
        <v>2794</v>
      </c>
      <c r="F3" s="1691" t="s">
        <v>28</v>
      </c>
      <c r="G3" s="1691" t="s">
        <v>28</v>
      </c>
      <c r="H3" s="1691" t="s">
        <v>28</v>
      </c>
      <c r="I3" s="1691" t="s">
        <v>28</v>
      </c>
    </row>
    <row customHeight="1" ht="11.25">
      <c r="A4" s="1691" t="s">
        <v>91</v>
      </c>
      <c r="B4" s="1691" t="s">
        <v>2795</v>
      </c>
      <c r="C4" s="1691" t="s">
        <v>28</v>
      </c>
      <c r="D4" s="1691" t="s">
        <v>2793</v>
      </c>
      <c r="E4" s="1691" t="s">
        <v>2791</v>
      </c>
      <c r="F4" s="1691" t="s">
        <v>28</v>
      </c>
      <c r="G4" s="1691" t="s">
        <v>28</v>
      </c>
      <c r="H4" s="1691" t="s">
        <v>28</v>
      </c>
      <c r="I4" s="1691" t="s">
        <v>28</v>
      </c>
    </row>
    <row customHeight="1" ht="11.25">
      <c r="A5" s="1691" t="s">
        <v>92</v>
      </c>
      <c r="B5" s="1691" t="s">
        <v>2796</v>
      </c>
      <c r="C5" s="1691" t="s">
        <v>28</v>
      </c>
      <c r="D5" s="1691" t="s">
        <v>2797</v>
      </c>
      <c r="E5" s="1691" t="s">
        <v>2798</v>
      </c>
      <c r="F5" s="1691" t="s">
        <v>28</v>
      </c>
      <c r="G5" s="1691" t="s">
        <v>28</v>
      </c>
      <c r="H5" s="1691" t="s">
        <v>28</v>
      </c>
      <c r="I5" s="1691" t="s">
        <v>28</v>
      </c>
    </row>
    <row customHeight="1" ht="11.25">
      <c r="A6" s="1691" t="s">
        <v>100</v>
      </c>
      <c r="B6" s="1691" t="s">
        <v>2799</v>
      </c>
      <c r="C6" s="1691" t="s">
        <v>28</v>
      </c>
      <c r="D6" s="1691" t="s">
        <v>2797</v>
      </c>
      <c r="E6" s="1691" t="s">
        <v>2798</v>
      </c>
      <c r="F6" s="1691" t="s">
        <v>28</v>
      </c>
      <c r="G6" s="1691" t="s">
        <v>28</v>
      </c>
      <c r="H6" s="1691" t="s">
        <v>28</v>
      </c>
      <c r="I6" s="1691" t="s">
        <v>28</v>
      </c>
    </row>
    <row customHeight="1" ht="11.25">
      <c r="A7" s="1691" t="s">
        <v>93</v>
      </c>
      <c r="B7" s="1691" t="s">
        <v>2800</v>
      </c>
      <c r="C7" s="1691" t="s">
        <v>28</v>
      </c>
      <c r="D7" s="1691" t="s">
        <v>2797</v>
      </c>
      <c r="E7" s="1691" t="s">
        <v>2801</v>
      </c>
      <c r="F7" s="1691" t="s">
        <v>28</v>
      </c>
      <c r="G7" s="1691" t="s">
        <v>28</v>
      </c>
      <c r="H7" s="1691" t="s">
        <v>28</v>
      </c>
      <c r="I7" s="1691" t="s">
        <v>28</v>
      </c>
    </row>
    <row customHeight="1" ht="11.25">
      <c r="A8" s="1691" t="s">
        <v>94</v>
      </c>
      <c r="B8" s="1691" t="s">
        <v>2802</v>
      </c>
      <c r="C8" s="1691" t="s">
        <v>28</v>
      </c>
      <c r="D8" s="1691" t="s">
        <v>2793</v>
      </c>
      <c r="E8" s="1691" t="s">
        <v>2794</v>
      </c>
      <c r="F8" s="1691" t="s">
        <v>28</v>
      </c>
      <c r="G8" s="1691" t="s">
        <v>28</v>
      </c>
      <c r="H8" s="1691" t="s">
        <v>28</v>
      </c>
      <c r="I8" s="1691" t="s">
        <v>28</v>
      </c>
    </row>
    <row customHeight="1" ht="11.25">
      <c r="A9" s="1691" t="s">
        <v>112</v>
      </c>
      <c r="B9" s="1691" t="s">
        <v>2803</v>
      </c>
      <c r="C9" s="1691" t="s">
        <v>28</v>
      </c>
      <c r="D9" s="1691" t="s">
        <v>2793</v>
      </c>
      <c r="E9" s="1691" t="s">
        <v>2794</v>
      </c>
      <c r="F9" s="1691" t="s">
        <v>28</v>
      </c>
      <c r="G9" s="1691" t="s">
        <v>28</v>
      </c>
      <c r="H9" s="1691" t="s">
        <v>28</v>
      </c>
      <c r="I9" s="1691" t="s">
        <v>28</v>
      </c>
    </row>
    <row customHeight="1" ht="11.25">
      <c r="A10" s="1691" t="s">
        <v>148</v>
      </c>
      <c r="B10" s="1691" t="s">
        <v>2804</v>
      </c>
      <c r="C10" s="1691" t="s">
        <v>28</v>
      </c>
      <c r="D10" s="1691" t="s">
        <v>2793</v>
      </c>
      <c r="E10" s="1691" t="s">
        <v>2805</v>
      </c>
      <c r="F10" s="1691" t="s">
        <v>28</v>
      </c>
      <c r="G10" s="1691" t="s">
        <v>28</v>
      </c>
      <c r="H10" s="1691" t="s">
        <v>28</v>
      </c>
      <c r="I10" s="1691" t="s">
        <v>28</v>
      </c>
    </row>
    <row customHeight="1" ht="11.25">
      <c r="A11" s="1691" t="s">
        <v>149</v>
      </c>
      <c r="B11" s="1691" t="s">
        <v>2806</v>
      </c>
      <c r="C11" s="1691" t="s">
        <v>28</v>
      </c>
      <c r="D11" s="1691" t="s">
        <v>2793</v>
      </c>
      <c r="E11" s="1691" t="s">
        <v>2794</v>
      </c>
      <c r="F11" s="1691" t="s">
        <v>28</v>
      </c>
      <c r="G11" s="1691" t="s">
        <v>28</v>
      </c>
      <c r="H11" s="1691" t="s">
        <v>28</v>
      </c>
      <c r="I11" s="1691" t="s">
        <v>28</v>
      </c>
    </row>
    <row customHeight="1" ht="11.25">
      <c r="A12" s="1691" t="s">
        <v>150</v>
      </c>
      <c r="B12" s="1691" t="s">
        <v>2807</v>
      </c>
      <c r="C12" s="1691" t="s">
        <v>28</v>
      </c>
      <c r="D12" s="1691" t="s">
        <v>2793</v>
      </c>
      <c r="E12" s="1691" t="s">
        <v>2805</v>
      </c>
      <c r="F12" s="1691" t="s">
        <v>28</v>
      </c>
      <c r="G12" s="1691" t="s">
        <v>28</v>
      </c>
      <c r="H12" s="1691" t="s">
        <v>28</v>
      </c>
      <c r="I12" s="1691" t="s">
        <v>28</v>
      </c>
    </row>
    <row customHeight="1" ht="11.25">
      <c r="A13" s="1691" t="s">
        <v>151</v>
      </c>
      <c r="B13" s="1691" t="s">
        <v>2808</v>
      </c>
      <c r="C13" s="1691" t="s">
        <v>28</v>
      </c>
      <c r="D13" s="1691" t="s">
        <v>2790</v>
      </c>
      <c r="E13" s="1691" t="s">
        <v>2791</v>
      </c>
      <c r="F13" s="1691" t="s">
        <v>28</v>
      </c>
      <c r="G13" s="1691" t="s">
        <v>28</v>
      </c>
      <c r="H13" s="1691" t="s">
        <v>28</v>
      </c>
      <c r="I13" s="1691" t="s">
        <v>28</v>
      </c>
    </row>
    <row customHeight="1" ht="11.25">
      <c r="A14" s="1691" t="s">
        <v>152</v>
      </c>
      <c r="B14" s="1691" t="s">
        <v>2809</v>
      </c>
      <c r="C14" s="1691" t="s">
        <v>28</v>
      </c>
      <c r="D14" s="1691" t="s">
        <v>2790</v>
      </c>
      <c r="E14" s="1691" t="s">
        <v>2791</v>
      </c>
      <c r="F14" s="1691" t="s">
        <v>28</v>
      </c>
      <c r="G14" s="1691" t="s">
        <v>28</v>
      </c>
      <c r="H14" s="1691" t="s">
        <v>28</v>
      </c>
      <c r="I14" s="1691" t="s">
        <v>28</v>
      </c>
    </row>
    <row customHeight="1" ht="11.25">
      <c r="A15" s="1691" t="s">
        <v>153</v>
      </c>
      <c r="B15" s="1691" t="s">
        <v>2810</v>
      </c>
      <c r="C15" s="1691" t="s">
        <v>28</v>
      </c>
      <c r="D15" s="1691" t="s">
        <v>2811</v>
      </c>
      <c r="E15" s="1691" t="s">
        <v>2798</v>
      </c>
      <c r="F15" s="1691" t="s">
        <v>28</v>
      </c>
      <c r="G15" s="1691" t="s">
        <v>28</v>
      </c>
      <c r="H15" s="1691" t="s">
        <v>28</v>
      </c>
      <c r="I15" s="1691" t="s">
        <v>28</v>
      </c>
    </row>
    <row customHeight="1" ht="11.25">
      <c r="A16" s="1691" t="s">
        <v>1471</v>
      </c>
      <c r="B16" s="1691" t="s">
        <v>2812</v>
      </c>
      <c r="C16" s="1691" t="s">
        <v>28</v>
      </c>
      <c r="D16" s="1691" t="s">
        <v>2797</v>
      </c>
      <c r="E16" s="1691" t="s">
        <v>2798</v>
      </c>
      <c r="F16" s="1691" t="s">
        <v>28</v>
      </c>
      <c r="G16" s="1691" t="s">
        <v>28</v>
      </c>
      <c r="H16" s="1691" t="s">
        <v>28</v>
      </c>
      <c r="I16" s="1691" t="s">
        <v>28</v>
      </c>
    </row>
    <row customHeight="1" ht="11.25">
      <c r="A17" s="1691" t="s">
        <v>1477</v>
      </c>
      <c r="B17" s="1691" t="s">
        <v>2813</v>
      </c>
      <c r="C17" s="1691" t="s">
        <v>28</v>
      </c>
      <c r="D17" s="1691" t="s">
        <v>2814</v>
      </c>
      <c r="E17" s="1691" t="s">
        <v>2815</v>
      </c>
      <c r="F17" s="1691" t="s">
        <v>28</v>
      </c>
      <c r="G17" s="1691" t="s">
        <v>28</v>
      </c>
      <c r="H17" s="1691" t="s">
        <v>28</v>
      </c>
      <c r="I17" s="1691" t="s">
        <v>28</v>
      </c>
    </row>
    <row customHeight="1" ht="11.25">
      <c r="A18" s="1691" t="s">
        <v>1489</v>
      </c>
      <c r="B18" s="1691" t="s">
        <v>2816</v>
      </c>
      <c r="C18" s="1691" t="s">
        <v>28</v>
      </c>
      <c r="D18" s="1691" t="s">
        <v>2814</v>
      </c>
      <c r="E18" s="1691" t="s">
        <v>2815</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86B68-B9C8-6808-8368-B226C9C3999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3B968-8CC9-DEC5-9EA8-A8412892E5C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1B9AE-8468-E648-F361-4430A8352E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2817</v>
      </c>
    </row>
    <row customHeight="1" ht="11.25">
      <c r="A2" s="64" t="s">
        <v>99</v>
      </c>
      <c r="B2" s="64" t="s">
        <v>2818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B3768-42C8-80B8-8754-655F826A61B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2820</v>
      </c>
    </row>
    <row customHeight="1" ht="11.25">
      <c r="A2" s="835">
        <v>4213775</v>
      </c>
      <c r="B2" s="835" t="s">
        <v>1227</v>
      </c>
    </row>
    <row customHeight="1" ht="11.25">
      <c r="A3" s="835">
        <v>4213784</v>
      </c>
      <c r="B3" s="835" t="s">
        <v>1262</v>
      </c>
    </row>
    <row customHeight="1" ht="11.25">
      <c r="A4" s="835">
        <v>4213781</v>
      </c>
      <c r="B4" s="835" t="s">
        <v>1255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1396</v>
      </c>
    </row>
    <row customHeight="1" ht="11.25">
      <c r="A10" s="835">
        <v>4213783</v>
      </c>
      <c r="B10" s="835" t="s">
        <v>1411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51B3F-2188-1958-FD48-6292FB7A38F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2819</v>
      </c>
      <c r="B1" s="835" t="s">
        <v>2821</v>
      </c>
    </row>
    <row customHeight="1" ht="11.25">
      <c r="A2" s="835" t="s">
        <v>2822</v>
      </c>
      <c r="B2" s="835" t="s">
        <v>274</v>
      </c>
    </row>
    <row customHeight="1" ht="11.25">
      <c r="A3" s="835" t="s">
        <v>2823</v>
      </c>
      <c r="B3" s="835" t="s">
        <v>1520</v>
      </c>
    </row>
    <row customHeight="1" ht="11.25">
      <c r="A4" s="835" t="s">
        <v>2824</v>
      </c>
      <c r="B4" s="83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57A89-0747-EE13-05A7-738158EFE7A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2703</v>
      </c>
      <c r="B1" s="373" t="s">
        <v>2704</v>
      </c>
      <c r="C1" s="373" t="s">
        <v>2705</v>
      </c>
      <c r="D1" s="373" t="s">
        <v>2706</v>
      </c>
      <c r="E1" s="0" t="s">
        <v>2707</v>
      </c>
      <c r="F1" s="0" t="s">
        <v>2708</v>
      </c>
      <c r="G1" s="0" t="s">
        <v>2709</v>
      </c>
    </row>
    <row customHeight="1" ht="11.25">
      <c r="A2" s="0" t="s">
        <v>16</v>
      </c>
      <c r="B2" s="0" t="s">
        <v>2710</v>
      </c>
      <c r="C2" s="0" t="s">
        <v>2711</v>
      </c>
      <c r="D2" s="0" t="s">
        <v>2710</v>
      </c>
      <c r="E2" s="0" t="s">
        <v>2711</v>
      </c>
      <c r="F2" s="0" t="s">
        <v>2712</v>
      </c>
      <c r="G2" s="0" t="s">
        <v>110</v>
      </c>
    </row>
    <row customHeight="1" ht="11.25">
      <c r="A3" s="0" t="s">
        <v>16</v>
      </c>
      <c r="B3" s="0" t="s">
        <v>2713</v>
      </c>
      <c r="C3" s="0" t="s">
        <v>2714</v>
      </c>
      <c r="D3" s="0" t="s">
        <v>2713</v>
      </c>
      <c r="E3" s="0" t="s">
        <v>2714</v>
      </c>
      <c r="F3" s="0" t="s">
        <v>2712</v>
      </c>
      <c r="G3" s="0" t="s">
        <v>111</v>
      </c>
    </row>
    <row customHeight="1" ht="11.25">
      <c r="A4" s="0" t="s">
        <v>16</v>
      </c>
      <c r="B4" s="0" t="s">
        <v>2715</v>
      </c>
      <c r="C4" s="0" t="s">
        <v>2716</v>
      </c>
      <c r="D4" s="0" t="s">
        <v>2715</v>
      </c>
      <c r="E4" s="0" t="s">
        <v>2716</v>
      </c>
      <c r="F4" s="0" t="s">
        <v>2712</v>
      </c>
      <c r="G4" s="0" t="s">
        <v>91</v>
      </c>
    </row>
    <row customHeight="1" ht="11.25">
      <c r="A5" s="0" t="s">
        <v>16</v>
      </c>
      <c r="B5" s="0" t="s">
        <v>2717</v>
      </c>
      <c r="C5" s="0" t="s">
        <v>2718</v>
      </c>
      <c r="D5" s="0" t="s">
        <v>2717</v>
      </c>
      <c r="E5" s="0" t="s">
        <v>2718</v>
      </c>
      <c r="F5" s="0" t="s">
        <v>2712</v>
      </c>
      <c r="G5" s="0" t="s">
        <v>92</v>
      </c>
    </row>
    <row customHeight="1" ht="11.25">
      <c r="A6" s="0" t="s">
        <v>16</v>
      </c>
      <c r="B6" s="0" t="s">
        <v>101</v>
      </c>
      <c r="C6" s="0" t="s">
        <v>102</v>
      </c>
      <c r="D6" s="0" t="s">
        <v>101</v>
      </c>
      <c r="E6" s="0" t="s">
        <v>102</v>
      </c>
      <c r="F6" s="0" t="s">
        <v>2712</v>
      </c>
      <c r="G6" s="0" t="s">
        <v>100</v>
      </c>
    </row>
    <row customHeight="1" ht="11.25">
      <c r="A7" s="0" t="s">
        <v>16</v>
      </c>
      <c r="B7" s="0" t="s">
        <v>2719</v>
      </c>
      <c r="C7" s="0" t="s">
        <v>2720</v>
      </c>
      <c r="D7" s="0" t="s">
        <v>2719</v>
      </c>
      <c r="E7" s="0" t="s">
        <v>2720</v>
      </c>
      <c r="F7" s="0" t="s">
        <v>2712</v>
      </c>
      <c r="G7" s="0" t="s">
        <v>93</v>
      </c>
    </row>
    <row customHeight="1" ht="11.25">
      <c r="A8" s="0" t="s">
        <v>16</v>
      </c>
      <c r="B8" s="0" t="s">
        <v>2721</v>
      </c>
      <c r="C8" s="0" t="s">
        <v>2722</v>
      </c>
      <c r="D8" s="0" t="s">
        <v>2721</v>
      </c>
      <c r="E8" s="0" t="s">
        <v>2722</v>
      </c>
      <c r="F8" s="0" t="s">
        <v>2712</v>
      </c>
      <c r="G8" s="0" t="s">
        <v>94</v>
      </c>
    </row>
    <row customHeight="1" ht="11.25">
      <c r="A9" s="0" t="s">
        <v>16</v>
      </c>
      <c r="B9" s="0" t="s">
        <v>2723</v>
      </c>
      <c r="C9" s="0" t="s">
        <v>2724</v>
      </c>
      <c r="D9" s="0" t="s">
        <v>2723</v>
      </c>
      <c r="E9" s="0" t="s">
        <v>2724</v>
      </c>
      <c r="F9" s="0" t="s">
        <v>2712</v>
      </c>
      <c r="G9" s="0" t="s">
        <v>112</v>
      </c>
    </row>
    <row customHeight="1" ht="11.25">
      <c r="A10" s="0" t="s">
        <v>16</v>
      </c>
      <c r="B10" s="0" t="s">
        <v>2725</v>
      </c>
      <c r="C10" s="0" t="s">
        <v>2726</v>
      </c>
      <c r="D10" s="0" t="s">
        <v>2725</v>
      </c>
      <c r="E10" s="0" t="s">
        <v>2726</v>
      </c>
      <c r="F10" s="0" t="s">
        <v>2712</v>
      </c>
      <c r="G10" s="0" t="s">
        <v>148</v>
      </c>
    </row>
    <row customHeight="1" ht="11.25">
      <c r="A11" s="0" t="s">
        <v>16</v>
      </c>
      <c r="B11" s="0" t="s">
        <v>2727</v>
      </c>
      <c r="C11" s="0" t="s">
        <v>2728</v>
      </c>
      <c r="D11" s="0" t="s">
        <v>2727</v>
      </c>
      <c r="E11" s="0" t="s">
        <v>2728</v>
      </c>
      <c r="F11" s="0" t="s">
        <v>2712</v>
      </c>
      <c r="G11" s="0" t="s">
        <v>149</v>
      </c>
    </row>
    <row customHeight="1" ht="11.25">
      <c r="A12" s="0" t="s">
        <v>16</v>
      </c>
      <c r="B12" s="0" t="s">
        <v>2729</v>
      </c>
      <c r="C12" s="0" t="s">
        <v>2730</v>
      </c>
      <c r="D12" s="0" t="s">
        <v>2729</v>
      </c>
      <c r="E12" s="0" t="s">
        <v>2730</v>
      </c>
      <c r="F12" s="0" t="s">
        <v>2712</v>
      </c>
      <c r="G12" s="0" t="s">
        <v>150</v>
      </c>
    </row>
    <row customHeight="1" ht="11.25">
      <c r="A13" s="0" t="s">
        <v>16</v>
      </c>
      <c r="B13" s="0" t="s">
        <v>2731</v>
      </c>
      <c r="C13" s="0" t="s">
        <v>2732</v>
      </c>
      <c r="D13" s="0" t="s">
        <v>2731</v>
      </c>
      <c r="E13" s="0" t="s">
        <v>2732</v>
      </c>
      <c r="F13" s="0" t="s">
        <v>2712</v>
      </c>
      <c r="G13" s="0" t="s">
        <v>151</v>
      </c>
    </row>
    <row customHeight="1" ht="11.25">
      <c r="A14" s="0" t="s">
        <v>16</v>
      </c>
      <c r="B14" s="0" t="s">
        <v>2733</v>
      </c>
      <c r="C14" s="0" t="s">
        <v>2734</v>
      </c>
      <c r="D14" s="0" t="s">
        <v>2733</v>
      </c>
      <c r="E14" s="0" t="s">
        <v>2734</v>
      </c>
      <c r="F14" s="0" t="s">
        <v>2712</v>
      </c>
      <c r="G14" s="0" t="s">
        <v>152</v>
      </c>
    </row>
    <row customHeight="1" ht="11.25">
      <c r="A15" s="0" t="s">
        <v>16</v>
      </c>
      <c r="B15" s="0" t="s">
        <v>2735</v>
      </c>
      <c r="C15" s="0" t="s">
        <v>2736</v>
      </c>
      <c r="D15" s="0" t="s">
        <v>2735</v>
      </c>
      <c r="E15" s="0" t="s">
        <v>2736</v>
      </c>
      <c r="F15" s="0" t="s">
        <v>2712</v>
      </c>
      <c r="G15" s="0" t="s">
        <v>153</v>
      </c>
    </row>
    <row customHeight="1" ht="11.25">
      <c r="A16" s="0" t="s">
        <v>16</v>
      </c>
      <c r="B16" s="0" t="s">
        <v>2737</v>
      </c>
      <c r="C16" s="0" t="s">
        <v>2738</v>
      </c>
      <c r="D16" s="0" t="s">
        <v>2737</v>
      </c>
      <c r="E16" s="0" t="s">
        <v>2738</v>
      </c>
      <c r="F16" s="0" t="s">
        <v>2712</v>
      </c>
      <c r="G16" s="0" t="s">
        <v>1471</v>
      </c>
    </row>
    <row customHeight="1" ht="11.25">
      <c r="A17" s="0" t="s">
        <v>16</v>
      </c>
      <c r="B17" s="0" t="s">
        <v>2739</v>
      </c>
      <c r="C17" s="0" t="s">
        <v>2740</v>
      </c>
      <c r="D17" s="0" t="s">
        <v>2739</v>
      </c>
      <c r="E17" s="0" t="s">
        <v>2740</v>
      </c>
      <c r="F17" s="0" t="s">
        <v>2712</v>
      </c>
      <c r="G17" s="0" t="s">
        <v>1477</v>
      </c>
    </row>
    <row customHeight="1" ht="11.25">
      <c r="A18" s="0" t="s">
        <v>16</v>
      </c>
      <c r="B18" s="0" t="s">
        <v>2741</v>
      </c>
      <c r="C18" s="0" t="s">
        <v>2742</v>
      </c>
      <c r="D18" s="0" t="s">
        <v>2741</v>
      </c>
      <c r="E18" s="0" t="s">
        <v>2742</v>
      </c>
      <c r="F18" s="0" t="s">
        <v>2712</v>
      </c>
      <c r="G18" s="0" t="s">
        <v>1489</v>
      </c>
    </row>
    <row customHeight="1" ht="11.25">
      <c r="A19" s="0" t="s">
        <v>16</v>
      </c>
      <c r="B19" s="0" t="s">
        <v>2743</v>
      </c>
      <c r="C19" s="0" t="s">
        <v>2744</v>
      </c>
      <c r="D19" s="0" t="s">
        <v>2743</v>
      </c>
      <c r="E19" s="0" t="s">
        <v>2744</v>
      </c>
      <c r="F19" s="0" t="s">
        <v>2712</v>
      </c>
      <c r="G19" s="0" t="s">
        <v>1503</v>
      </c>
    </row>
    <row customHeight="1" ht="11.25">
      <c r="A20" s="0" t="s">
        <v>16</v>
      </c>
      <c r="B20" s="0" t="s">
        <v>2745</v>
      </c>
      <c r="C20" s="0" t="s">
        <v>2746</v>
      </c>
      <c r="D20" s="0" t="s">
        <v>2745</v>
      </c>
      <c r="E20" s="0" t="s">
        <v>2746</v>
      </c>
      <c r="F20" s="0" t="s">
        <v>2747</v>
      </c>
      <c r="G20" s="0" t="s">
        <v>1514</v>
      </c>
    </row>
    <row customHeight="1" ht="11.25">
      <c r="A21" s="0" t="s">
        <v>16</v>
      </c>
      <c r="B21" s="0" t="s">
        <v>2748</v>
      </c>
      <c r="C21" s="0" t="s">
        <v>2749</v>
      </c>
      <c r="D21" s="0" t="s">
        <v>2748</v>
      </c>
      <c r="E21" s="0" t="s">
        <v>2749</v>
      </c>
      <c r="F21" s="0" t="s">
        <v>2747</v>
      </c>
      <c r="G21" s="0" t="s">
        <v>1523</v>
      </c>
    </row>
    <row customHeight="1" ht="11.25">
      <c r="A22" s="0" t="s">
        <v>16</v>
      </c>
      <c r="B22" s="0" t="s">
        <v>2750</v>
      </c>
      <c r="C22" s="0" t="s">
        <v>2751</v>
      </c>
      <c r="D22" s="0" t="s">
        <v>2750</v>
      </c>
      <c r="E22" s="0" t="s">
        <v>2751</v>
      </c>
      <c r="F22" s="0" t="s">
        <v>2747</v>
      </c>
      <c r="G22" s="0" t="s">
        <v>1539</v>
      </c>
    </row>
    <row customHeight="1" ht="11.25">
      <c r="A23" s="0" t="s">
        <v>16</v>
      </c>
      <c r="B23" s="0" t="s">
        <v>2752</v>
      </c>
      <c r="C23" s="0" t="s">
        <v>2753</v>
      </c>
      <c r="D23" s="0" t="s">
        <v>2752</v>
      </c>
      <c r="E23" s="0" t="s">
        <v>2753</v>
      </c>
      <c r="F23" s="0" t="s">
        <v>2747</v>
      </c>
      <c r="G23" s="0" t="s">
        <v>1546</v>
      </c>
    </row>
    <row customHeight="1" ht="11.25">
      <c r="A24" s="0" t="s">
        <v>16</v>
      </c>
      <c r="B24" s="0" t="s">
        <v>2754</v>
      </c>
      <c r="C24" s="0" t="s">
        <v>2755</v>
      </c>
      <c r="D24" s="0" t="s">
        <v>2754</v>
      </c>
      <c r="E24" s="0" t="s">
        <v>2755</v>
      </c>
      <c r="F24" s="0" t="s">
        <v>2747</v>
      </c>
      <c r="G24" s="0" t="s">
        <v>1554</v>
      </c>
    </row>
    <row customHeight="1" ht="11.25">
      <c r="A25" s="0" t="s">
        <v>16</v>
      </c>
      <c r="B25" s="0" t="s">
        <v>2756</v>
      </c>
      <c r="C25" s="0" t="s">
        <v>2757</v>
      </c>
      <c r="D25" s="0" t="s">
        <v>2756</v>
      </c>
      <c r="E25" s="0" t="s">
        <v>2757</v>
      </c>
      <c r="F25" s="0" t="s">
        <v>2747</v>
      </c>
      <c r="G25" s="0" t="s">
        <v>1561</v>
      </c>
    </row>
    <row customHeight="1" ht="11.25">
      <c r="A26" s="0" t="s">
        <v>16</v>
      </c>
      <c r="B26" s="0" t="s">
        <v>2758</v>
      </c>
      <c r="C26" s="0" t="s">
        <v>2759</v>
      </c>
      <c r="D26" s="0" t="s">
        <v>2758</v>
      </c>
      <c r="E26" s="0" t="s">
        <v>2759</v>
      </c>
      <c r="F26" s="0" t="s">
        <v>2747</v>
      </c>
      <c r="G26" s="0" t="s">
        <v>1565</v>
      </c>
    </row>
    <row customHeight="1" ht="11.25">
      <c r="A27" s="0" t="s">
        <v>16</v>
      </c>
      <c r="B27" s="0" t="s">
        <v>2760</v>
      </c>
      <c r="C27" s="0" t="s">
        <v>2761</v>
      </c>
      <c r="D27" s="0" t="s">
        <v>2760</v>
      </c>
      <c r="E27" s="0" t="s">
        <v>2761</v>
      </c>
      <c r="F27" s="0" t="s">
        <v>2747</v>
      </c>
      <c r="G27" s="0" t="s">
        <v>1570</v>
      </c>
    </row>
    <row customHeight="1" ht="11.25">
      <c r="A28" s="0" t="s">
        <v>16</v>
      </c>
      <c r="B28" s="0" t="s">
        <v>2762</v>
      </c>
      <c r="C28" s="0" t="s">
        <v>2763</v>
      </c>
      <c r="D28" s="0" t="s">
        <v>2762</v>
      </c>
      <c r="E28" s="0" t="s">
        <v>2763</v>
      </c>
      <c r="F28" s="0" t="s">
        <v>2747</v>
      </c>
      <c r="G28" s="0" t="s">
        <v>1578</v>
      </c>
    </row>
    <row customHeight="1" ht="11.25">
      <c r="A29" s="0" t="s">
        <v>16</v>
      </c>
      <c r="B29" s="0" t="s">
        <v>2764</v>
      </c>
      <c r="C29" s="0" t="s">
        <v>2765</v>
      </c>
      <c r="D29" s="0" t="s">
        <v>2764</v>
      </c>
      <c r="E29" s="0" t="s">
        <v>2765</v>
      </c>
      <c r="F29" s="0" t="s">
        <v>2747</v>
      </c>
      <c r="G29" s="0" t="s">
        <v>1580</v>
      </c>
    </row>
    <row customHeight="1" ht="11.25">
      <c r="A30" s="0" t="s">
        <v>16</v>
      </c>
      <c r="B30" s="0" t="s">
        <v>2766</v>
      </c>
      <c r="C30" s="0" t="s">
        <v>2767</v>
      </c>
      <c r="D30" s="0" t="s">
        <v>2766</v>
      </c>
      <c r="E30" s="0" t="s">
        <v>2767</v>
      </c>
      <c r="F30" s="0" t="s">
        <v>2747</v>
      </c>
      <c r="G30" s="0" t="s">
        <v>1583</v>
      </c>
    </row>
    <row customHeight="1" ht="11.25">
      <c r="A31" s="0" t="s">
        <v>16</v>
      </c>
      <c r="B31" s="0" t="s">
        <v>2768</v>
      </c>
      <c r="C31" s="0" t="s">
        <v>2769</v>
      </c>
      <c r="D31" s="0" t="s">
        <v>2768</v>
      </c>
      <c r="E31" s="0" t="s">
        <v>2769</v>
      </c>
      <c r="F31" s="0" t="s">
        <v>2747</v>
      </c>
      <c r="G31" s="0" t="s">
        <v>1589</v>
      </c>
    </row>
    <row customHeight="1" ht="11.25">
      <c r="A32" s="0" t="s">
        <v>16</v>
      </c>
      <c r="B32" s="0" t="s">
        <v>2770</v>
      </c>
      <c r="C32" s="0" t="s">
        <v>2771</v>
      </c>
      <c r="D32" s="0" t="s">
        <v>2770</v>
      </c>
      <c r="E32" s="0" t="s">
        <v>2771</v>
      </c>
      <c r="F32" s="0" t="s">
        <v>2747</v>
      </c>
      <c r="G32" s="0" t="s">
        <v>1591</v>
      </c>
    </row>
    <row customHeight="1" ht="11.25">
      <c r="A33" s="0" t="s">
        <v>16</v>
      </c>
      <c r="B33" s="0" t="s">
        <v>2772</v>
      </c>
      <c r="C33" s="0" t="s">
        <v>2773</v>
      </c>
      <c r="D33" s="0" t="s">
        <v>2772</v>
      </c>
      <c r="E33" s="0" t="s">
        <v>2773</v>
      </c>
      <c r="F33" s="0" t="s">
        <v>2747</v>
      </c>
      <c r="G33" s="0" t="s">
        <v>1593</v>
      </c>
    </row>
    <row customHeight="1" ht="11.25">
      <c r="A34" s="0" t="s">
        <v>16</v>
      </c>
      <c r="B34" s="0" t="s">
        <v>2774</v>
      </c>
      <c r="C34" s="0" t="s">
        <v>2775</v>
      </c>
      <c r="D34" s="0" t="s">
        <v>2774</v>
      </c>
      <c r="E34" s="0" t="s">
        <v>2775</v>
      </c>
      <c r="F34" s="0" t="s">
        <v>2747</v>
      </c>
      <c r="G34" s="0" t="s">
        <v>1595</v>
      </c>
    </row>
    <row customHeight="1" ht="11.25">
      <c r="A35" s="0" t="s">
        <v>16</v>
      </c>
      <c r="B35" s="0" t="s">
        <v>2776</v>
      </c>
      <c r="C35" s="0" t="s">
        <v>2777</v>
      </c>
      <c r="D35" s="0" t="s">
        <v>2776</v>
      </c>
      <c r="E35" s="0" t="s">
        <v>2777</v>
      </c>
      <c r="F35" s="0" t="s">
        <v>2747</v>
      </c>
      <c r="G35" s="0" t="s">
        <v>1600</v>
      </c>
    </row>
    <row customHeight="1" ht="11.25">
      <c r="A36" s="0" t="s">
        <v>16</v>
      </c>
      <c r="B36" s="0" t="s">
        <v>2778</v>
      </c>
      <c r="C36" s="0" t="s">
        <v>2779</v>
      </c>
      <c r="D36" s="0" t="s">
        <v>2778</v>
      </c>
      <c r="E36" s="0" t="s">
        <v>2779</v>
      </c>
      <c r="F36" s="0" t="s">
        <v>2747</v>
      </c>
      <c r="G36" s="0" t="s">
        <v>1605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14B13-A9EF-A538-3E84-0F25E438A6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2825</v>
      </c>
      <c r="B1" s="835" t="s">
        <v>2826</v>
      </c>
      <c r="C1" s="835" t="s">
        <v>1172</v>
      </c>
    </row>
    <row customHeight="1" ht="11.25">
      <c r="A2" s="835">
        <v>4189678</v>
      </c>
      <c r="B2" s="835" t="s">
        <v>2827</v>
      </c>
      <c r="C2" s="835" t="s">
        <v>2828</v>
      </c>
    </row>
    <row customHeight="1" ht="11.25">
      <c r="A3" s="835">
        <v>4190415</v>
      </c>
      <c r="B3" s="835" t="s">
        <v>2829</v>
      </c>
      <c r="C3" s="835" t="s">
        <v>2828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CE718-7033-6B29-C137-343888BBF13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2830</v>
      </c>
      <c r="B1" s="163" t="s">
        <v>2831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85848-F848-E498-2A38-14AE3330E6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2832</v>
      </c>
      <c r="B1" s="0" t="b">
        <v>1</v>
      </c>
    </row>
    <row customHeight="1" ht="11.25">
      <c r="A2" s="0" t="s">
        <v>2833</v>
      </c>
      <c r="B2" s="0" t="b">
        <v>0</v>
      </c>
    </row>
    <row customHeight="1" ht="11.25">
      <c r="A3" s="0" t="s">
        <v>2834</v>
      </c>
      <c r="B3" s="0" t="b">
        <v>0</v>
      </c>
    </row>
    <row customHeight="1" ht="11.25">
      <c r="A4" s="0" t="s">
        <v>2835</v>
      </c>
      <c r="B4" s="0" t="b">
        <v>0</v>
      </c>
    </row>
    <row customHeight="1" ht="11.25">
      <c r="A5" s="0" t="s">
        <v>2836</v>
      </c>
      <c r="B5" s="0" t="b">
        <v>1</v>
      </c>
    </row>
    <row customHeight="1" ht="11.25">
      <c r="A6" s="0" t="s">
        <v>2837</v>
      </c>
      <c r="B6" s="0" t="b">
        <v>0</v>
      </c>
    </row>
    <row customHeight="1" ht="11.25">
      <c r="A7" s="0" t="s">
        <v>2838</v>
      </c>
      <c r="B7" s="0" t="b">
        <v>0</v>
      </c>
    </row>
    <row customHeight="1" ht="11.25">
      <c r="A8" s="0" t="s">
        <v>2839</v>
      </c>
      <c r="B8" s="0" t="b">
        <v>0</v>
      </c>
    </row>
    <row customHeight="1" ht="11.25">
      <c r="A9" s="0" t="s">
        <v>2840</v>
      </c>
      <c r="B9" s="0" t="b">
        <v>1</v>
      </c>
    </row>
    <row customHeight="1" ht="11.25">
      <c r="A10" s="0" t="s">
        <v>2841</v>
      </c>
      <c r="B10" s="0" t="b">
        <v>0</v>
      </c>
    </row>
    <row customHeight="1" ht="11.25">
      <c r="A11" s="0" t="s">
        <v>2842</v>
      </c>
      <c r="B11" s="0" t="b">
        <v>0</v>
      </c>
    </row>
    <row customHeight="1" ht="11.25">
      <c r="A12" s="0" t="s">
        <v>2843</v>
      </c>
      <c r="B12" s="0" t="b">
        <v>0</v>
      </c>
    </row>
    <row customHeight="1" ht="11.25">
      <c r="A13" s="0" t="s">
        <v>2844</v>
      </c>
      <c r="B13" s="0" t="b">
        <v>0</v>
      </c>
    </row>
    <row customHeight="1" ht="11.25">
      <c r="A14" s="0" t="s">
        <v>2845</v>
      </c>
      <c r="B14" s="0" t="b">
        <v>0</v>
      </c>
    </row>
    <row customHeight="1" ht="11.25">
      <c r="A15" s="0" t="s">
        <v>2846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DD6E8-728D-E218-06A8-3825402C30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7C638-0CFC-BFD8-4188-12D7904A4D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2847</v>
      </c>
      <c r="B1" s="67" t="s">
        <v>2848</v>
      </c>
    </row>
    <row customHeight="1" ht="11.25">
      <c r="A2" s="64" t="s">
        <v>2849</v>
      </c>
      <c r="B2" s="64" t="s">
        <v>2850</v>
      </c>
    </row>
    <row customHeight="1" ht="11.25">
      <c r="A3" s="64" t="s">
        <v>2851</v>
      </c>
      <c r="B3" s="64" t="s">
        <v>2852</v>
      </c>
    </row>
    <row customHeight="1" ht="11.25">
      <c r="A4" s="64" t="s">
        <v>2853</v>
      </c>
      <c r="B4" s="64" t="s">
        <v>2854</v>
      </c>
    </row>
    <row customHeight="1" ht="11.25">
      <c r="A5" s="64" t="s">
        <v>2855</v>
      </c>
      <c r="B5" s="64" t="s">
        <v>2856</v>
      </c>
    </row>
    <row customHeight="1" ht="11.25">
      <c r="A6" s="64" t="s">
        <v>2857</v>
      </c>
      <c r="B6" s="64" t="s">
        <v>2858</v>
      </c>
    </row>
    <row customHeight="1" ht="11.25">
      <c r="A7" s="64" t="s">
        <v>2859</v>
      </c>
      <c r="B7" s="64" t="s">
        <v>2860</v>
      </c>
    </row>
    <row customHeight="1" ht="11.25">
      <c r="A8" s="64" t="s">
        <v>2861</v>
      </c>
      <c r="B8" s="64" t="s">
        <v>2862</v>
      </c>
    </row>
    <row customHeight="1" ht="11.25">
      <c r="A9" s="64" t="s">
        <v>2863</v>
      </c>
      <c r="B9" s="64" t="s">
        <v>2864</v>
      </c>
    </row>
    <row customHeight="1" ht="11.25">
      <c r="A10" s="64" t="s">
        <v>2865</v>
      </c>
      <c r="B10" s="64" t="s">
        <v>2866</v>
      </c>
    </row>
    <row customHeight="1" ht="11.25">
      <c r="A11" s="64" t="s">
        <v>2867</v>
      </c>
      <c r="B11" s="64" t="s">
        <v>2868</v>
      </c>
    </row>
    <row customHeight="1" ht="11.25">
      <c r="A12" s="64" t="s">
        <v>2869</v>
      </c>
      <c r="B12" s="64" t="s">
        <v>2870</v>
      </c>
    </row>
    <row customHeight="1" ht="11.25">
      <c r="A13" s="64" t="s">
        <v>2871</v>
      </c>
      <c r="B13" s="64" t="s">
        <v>2872</v>
      </c>
    </row>
    <row customHeight="1" ht="11.25">
      <c r="A14" s="64" t="s">
        <v>2873</v>
      </c>
      <c r="B14" s="64" t="s">
        <v>2874</v>
      </c>
    </row>
    <row customHeight="1" ht="11.25">
      <c r="A15" s="64" t="s">
        <v>2875</v>
      </c>
      <c r="B15" s="64" t="s">
        <v>2876</v>
      </c>
    </row>
    <row customHeight="1" ht="11.25">
      <c r="A16" s="64" t="s">
        <v>2877</v>
      </c>
      <c r="B16" s="64" t="s">
        <v>2878</v>
      </c>
    </row>
    <row customHeight="1" ht="11.25">
      <c r="A17" s="64" t="s">
        <v>2879</v>
      </c>
      <c r="B17" s="64" t="s">
        <v>2880</v>
      </c>
    </row>
    <row customHeight="1" ht="11.25">
      <c r="A18" s="64" t="s">
        <v>2881</v>
      </c>
      <c r="B18" s="64" t="s">
        <v>2882</v>
      </c>
    </row>
    <row customHeight="1" ht="11.25">
      <c r="A19" s="64" t="s">
        <v>2883</v>
      </c>
      <c r="B19" s="64" t="s">
        <v>2884</v>
      </c>
    </row>
    <row customHeight="1" ht="11.25">
      <c r="A20" s="64" t="s">
        <v>2885</v>
      </c>
      <c r="B20" s="64" t="s">
        <v>2886</v>
      </c>
    </row>
    <row customHeight="1" ht="11.25">
      <c r="A21" s="64" t="s">
        <v>2887</v>
      </c>
      <c r="B21" s="64" t="s">
        <v>2888</v>
      </c>
    </row>
    <row customHeight="1" ht="11.25">
      <c r="A22" s="64" t="s">
        <v>2889</v>
      </c>
      <c r="B22" s="64" t="s">
        <v>2890</v>
      </c>
    </row>
    <row customHeight="1" ht="11.25">
      <c r="A23" s="64" t="s">
        <v>2891</v>
      </c>
      <c r="B23" s="64" t="s">
        <v>2892</v>
      </c>
    </row>
    <row customHeight="1" ht="11.25">
      <c r="A24" s="64" t="s">
        <v>2893</v>
      </c>
      <c r="B24" s="64" t="s">
        <v>2894</v>
      </c>
    </row>
    <row customHeight="1" ht="11.25">
      <c r="A25" s="64" t="s">
        <v>2895</v>
      </c>
      <c r="B25" s="64" t="s">
        <v>2896</v>
      </c>
    </row>
    <row customHeight="1" ht="11.25">
      <c r="A26" s="64" t="s">
        <v>2897</v>
      </c>
      <c r="B26" s="64" t="s">
        <v>2898</v>
      </c>
    </row>
    <row customHeight="1" ht="11.25">
      <c r="A27" s="64" t="s">
        <v>2899</v>
      </c>
      <c r="B27" s="64" t="s">
        <v>2900</v>
      </c>
    </row>
    <row customHeight="1" ht="11.25">
      <c r="A28" s="64" t="s">
        <v>2901</v>
      </c>
      <c r="B28" s="64" t="s">
        <v>2902</v>
      </c>
    </row>
    <row customHeight="1" ht="11.25">
      <c r="A29" s="64" t="s">
        <v>2903</v>
      </c>
      <c r="B29" s="64" t="s">
        <v>2904</v>
      </c>
    </row>
    <row customHeight="1" ht="11.25">
      <c r="A30" s="64" t="s">
        <v>2905</v>
      </c>
      <c r="B30" s="64" t="s">
        <v>2906</v>
      </c>
    </row>
    <row customHeight="1" ht="11.25">
      <c r="A31" s="64" t="s">
        <v>2907</v>
      </c>
      <c r="B31" s="64" t="s">
        <v>2908</v>
      </c>
    </row>
    <row customHeight="1" ht="11.25">
      <c r="A32" s="64" t="s">
        <v>2909</v>
      </c>
      <c r="B32" s="64" t="s">
        <v>2910</v>
      </c>
    </row>
    <row customHeight="1" ht="11.25">
      <c r="A33" s="64" t="s">
        <v>2911</v>
      </c>
      <c r="B33" s="64" t="s">
        <v>2912</v>
      </c>
    </row>
    <row customHeight="1" ht="11.25">
      <c r="A34" s="64" t="s">
        <v>2913</v>
      </c>
      <c r="B34" s="64" t="s">
        <v>2914</v>
      </c>
    </row>
    <row customHeight="1" ht="11.25">
      <c r="A35" s="64" t="s">
        <v>2915</v>
      </c>
      <c r="B35" s="64" t="s">
        <v>2916</v>
      </c>
    </row>
    <row customHeight="1" ht="11.25">
      <c r="A36" s="64" t="s">
        <v>2917</v>
      </c>
      <c r="B36" s="64" t="s">
        <v>2918</v>
      </c>
    </row>
    <row customHeight="1" ht="11.25">
      <c r="A37" s="64" t="s">
        <v>2919</v>
      </c>
      <c r="B37" s="64" t="s">
        <v>2920</v>
      </c>
    </row>
    <row customHeight="1" ht="11.25">
      <c r="A38" s="64" t="s">
        <v>2921</v>
      </c>
      <c r="B38" s="64" t="s">
        <v>2922</v>
      </c>
    </row>
    <row customHeight="1" ht="11.25">
      <c r="A39" s="64" t="s">
        <v>2923</v>
      </c>
      <c r="B39" s="64" t="s">
        <v>2924</v>
      </c>
    </row>
    <row customHeight="1" ht="11.25">
      <c r="A40" s="64" t="s">
        <v>2925</v>
      </c>
      <c r="B40" s="64" t="s">
        <v>2926</v>
      </c>
    </row>
    <row customHeight="1" ht="11.25">
      <c r="A41" s="64" t="s">
        <v>2927</v>
      </c>
      <c r="B41" s="64" t="s">
        <v>2928</v>
      </c>
    </row>
    <row customHeight="1" ht="11.25">
      <c r="A42" s="64" t="s">
        <v>2929</v>
      </c>
      <c r="B42" s="64" t="s">
        <v>2930</v>
      </c>
    </row>
    <row customHeight="1" ht="11.25">
      <c r="A43" s="64" t="s">
        <v>2931</v>
      </c>
      <c r="B43" s="64" t="s">
        <v>2932</v>
      </c>
    </row>
    <row customHeight="1" ht="11.25">
      <c r="A44" s="64" t="s">
        <v>2933</v>
      </c>
      <c r="B44" s="64" t="s">
        <v>2934</v>
      </c>
    </row>
    <row customHeight="1" ht="11.25">
      <c r="A45" s="64" t="s">
        <v>2935</v>
      </c>
      <c r="B45" s="64" t="s">
        <v>2936</v>
      </c>
    </row>
    <row customHeight="1" ht="11.25">
      <c r="A46" s="64" t="s">
        <v>2937</v>
      </c>
      <c r="B46" s="64" t="s">
        <v>2938</v>
      </c>
    </row>
    <row customHeight="1" ht="11.25">
      <c r="A47" s="64" t="s">
        <v>2939</v>
      </c>
      <c r="B47" s="64" t="s">
        <v>2940</v>
      </c>
    </row>
    <row customHeight="1" ht="11.25">
      <c r="A48" s="64" t="s">
        <v>2941</v>
      </c>
      <c r="B48" s="64" t="s">
        <v>2942</v>
      </c>
    </row>
    <row customHeight="1" ht="11.25">
      <c r="A49" s="64" t="s">
        <v>2943</v>
      </c>
      <c r="B49" s="64" t="s">
        <v>2944</v>
      </c>
    </row>
    <row customHeight="1" ht="11.25">
      <c r="A50" s="64" t="s">
        <v>2945</v>
      </c>
      <c r="B50" s="64" t="s">
        <v>2946</v>
      </c>
    </row>
    <row customHeight="1" ht="11.25">
      <c r="A51" s="64" t="s">
        <v>2947</v>
      </c>
      <c r="B51" s="64" t="s">
        <v>2948</v>
      </c>
    </row>
    <row customHeight="1" ht="11.25">
      <c r="A52" s="64" t="s">
        <v>2949</v>
      </c>
      <c r="B52" s="64" t="s">
        <v>2950</v>
      </c>
    </row>
    <row customHeight="1" ht="11.25">
      <c r="A53" s="64" t="s">
        <v>2951</v>
      </c>
      <c r="B53" s="64" t="s">
        <v>2952</v>
      </c>
    </row>
    <row customHeight="1" ht="11.25">
      <c r="A54" s="64" t="s">
        <v>2953</v>
      </c>
      <c r="B54" s="64" t="s">
        <v>2954</v>
      </c>
    </row>
    <row customHeight="1" ht="11.25">
      <c r="A55" s="64" t="s">
        <v>2955</v>
      </c>
      <c r="B55" s="64" t="s">
        <v>2956</v>
      </c>
    </row>
    <row customHeight="1" ht="11.25">
      <c r="A56" s="64" t="s">
        <v>2957</v>
      </c>
      <c r="B56" s="64" t="s">
        <v>2958</v>
      </c>
    </row>
    <row customHeight="1" ht="11.25">
      <c r="A57" s="64" t="s">
        <v>2959</v>
      </c>
      <c r="B57" s="64" t="s">
        <v>2960</v>
      </c>
    </row>
    <row customHeight="1" ht="11.25">
      <c r="A58" s="64" t="s">
        <v>2961</v>
      </c>
      <c r="B58" s="64" t="s">
        <v>2962</v>
      </c>
    </row>
    <row customHeight="1" ht="11.25">
      <c r="A59" s="64" t="s">
        <v>2963</v>
      </c>
      <c r="B59" s="64" t="s">
        <v>2964</v>
      </c>
    </row>
    <row customHeight="1" ht="11.25">
      <c r="A60" s="64" t="s">
        <v>2965</v>
      </c>
      <c r="B60" s="64" t="s">
        <v>2966</v>
      </c>
    </row>
    <row customHeight="1" ht="11.25">
      <c r="A61" s="64"/>
      <c r="B61" s="64" t="s">
        <v>2967</v>
      </c>
    </row>
    <row customHeight="1" ht="11.25">
      <c r="A62" s="64"/>
      <c r="B62" s="64" t="s">
        <v>2968</v>
      </c>
    </row>
    <row customHeight="1" ht="11.25">
      <c r="A63" s="64"/>
      <c r="B63" s="64" t="s">
        <v>2969</v>
      </c>
    </row>
    <row customHeight="1" ht="11.25">
      <c r="A64" s="64"/>
      <c r="B64" s="64" t="s">
        <v>2970</v>
      </c>
    </row>
    <row customHeight="1" ht="11.25">
      <c r="A65" s="64"/>
      <c r="B65" s="64" t="s">
        <v>2971</v>
      </c>
    </row>
    <row customHeight="1" ht="11.25">
      <c r="A66" s="64"/>
      <c r="B66" s="64" t="s">
        <v>2972</v>
      </c>
    </row>
    <row customHeight="1" ht="11.25">
      <c r="A67" s="64"/>
      <c r="B67" s="64" t="s">
        <v>2973</v>
      </c>
    </row>
    <row customHeight="1" ht="11.25">
      <c r="A68" s="64"/>
      <c r="B68" s="64" t="s">
        <v>2974</v>
      </c>
    </row>
    <row customHeight="1" ht="11.25">
      <c r="A69" s="64"/>
      <c r="B69" s="64" t="s">
        <v>2975</v>
      </c>
    </row>
    <row customHeight="1" ht="11.25">
      <c r="A70" s="64"/>
      <c r="B70" s="64" t="s">
        <v>2976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9B0B8-41B6-71D8-3278-E93D744798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2977</v>
      </c>
    </row>
    <row customHeight="1" ht="90">
      <c r="B2" s="94" t="s">
        <v>2978</v>
      </c>
    </row>
    <row customHeight="1" ht="67.5">
      <c r="B3" s="94" t="s">
        <v>2979</v>
      </c>
    </row>
    <row customHeight="1" ht="33.75">
      <c r="B4" s="94" t="s">
        <v>2980</v>
      </c>
    </row>
    <row customHeight="1" ht="11.25">
      <c r="B5" s="94" t="s">
        <v>2981</v>
      </c>
    </row>
    <row customHeight="1" ht="22.5">
      <c r="B6" s="94" t="s">
        <v>2982</v>
      </c>
    </row>
    <row customHeight="1" ht="22.5">
      <c r="B7" s="94" t="s">
        <v>2983</v>
      </c>
    </row>
    <row customHeight="1" ht="22.5">
      <c r="B8" s="94" t="s">
        <v>2984</v>
      </c>
    </row>
    <row customHeight="1" ht="22.5">
      <c r="B9" s="94" t="s">
        <v>2985</v>
      </c>
    </row>
    <row customHeight="1" ht="56.25">
      <c r="B10" s="94" t="s">
        <v>2986</v>
      </c>
    </row>
    <row customHeight="1" ht="12.75">
      <c r="B11" s="159" t="s">
        <v>2987</v>
      </c>
    </row>
    <row customHeight="1" ht="11.25">
      <c r="B12" s="93" t="s">
        <v>2988</v>
      </c>
    </row>
    <row customHeight="1" ht="22.5">
      <c r="B13" s="94" t="s">
        <v>2989</v>
      </c>
    </row>
    <row customHeight="1" ht="67.5">
      <c r="B14" s="94" t="s">
        <v>2990</v>
      </c>
    </row>
    <row customHeight="1" ht="22.5">
      <c r="B15" s="94" t="s">
        <v>2991</v>
      </c>
    </row>
    <row customHeight="1" ht="11.25">
      <c r="B16" s="93" t="s">
        <v>2992</v>
      </c>
      <c r="D16" s="100"/>
    </row>
    <row customHeight="1" ht="33.75">
      <c r="B17" s="94" t="s">
        <v>2993</v>
      </c>
    </row>
    <row customHeight="1" ht="33.75">
      <c r="B18" s="94" t="s">
        <v>2994</v>
      </c>
    </row>
    <row customHeight="1" ht="11.25">
      <c r="B19" s="94" t="s">
        <v>2995</v>
      </c>
    </row>
    <row customHeight="1" ht="33.75">
      <c r="B20" s="94" t="s">
        <v>2996</v>
      </c>
    </row>
    <row customHeight="1" ht="11.25">
      <c r="B21" s="93" t="s">
        <v>2997</v>
      </c>
    </row>
    <row customHeight="1" ht="11.25">
      <c r="B22" s="94" t="s">
        <v>2998</v>
      </c>
    </row>
    <row r="24" customHeight="1" ht="22.5">
      <c r="B24" s="161" t="s">
        <v>2999</v>
      </c>
    </row>
    <row r="26" customHeight="1" ht="11.25">
      <c r="B26" s="93" t="s">
        <v>3000</v>
      </c>
    </row>
    <row customHeight="1" ht="22.5">
      <c r="B27" s="160" t="s">
        <v>400</v>
      </c>
    </row>
    <row customHeight="1" ht="56.25">
      <c r="B28" s="160" t="s">
        <v>3001</v>
      </c>
    </row>
    <row customHeight="1" ht="11.25">
      <c r="B29" s="210" t="s">
        <v>3002</v>
      </c>
    </row>
    <row customHeight="1" ht="22.5">
      <c r="B30" s="160" t="s">
        <v>3003</v>
      </c>
    </row>
    <row r="32" customHeight="1" ht="11.25">
      <c r="A32" s="188"/>
      <c r="B32" s="189" t="s">
        <v>3004</v>
      </c>
    </row>
    <row customHeight="1" ht="14.25">
      <c r="A33" s="190">
        <v>1</v>
      </c>
      <c r="B33" s="191" t="s">
        <v>3005</v>
      </c>
    </row>
    <row customHeight="1" ht="14.25">
      <c r="A34" s="190">
        <v>2</v>
      </c>
      <c r="B34" s="191" t="s">
        <v>3006</v>
      </c>
    </row>
    <row customHeight="1" ht="11.25">
      <c r="B35" s="189" t="s">
        <v>3007</v>
      </c>
    </row>
    <row customHeight="1" ht="11.25">
      <c r="B36" s="191" t="s">
        <v>3008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262A8-CEB2-2662-92A8-84BAA60F1A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110</v>
      </c>
      <c r="E2" s="2235"/>
      <c r="F2" s="1625"/>
      <c r="G2" s="1620" t="s">
        <v>110</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89</v>
      </c>
      <c r="E11" s="2223" t="s">
        <v>106</v>
      </c>
      <c r="F11" s="2192" t="s">
        <v>89</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