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ТСО'!$DV$39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ТСО'!$DV$62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<sst xmlns="http://schemas.openxmlformats.org/spreadsheetml/2006/main" count="12059" uniqueCount="3035">
  <si>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</si>
  <si>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</si>
  <si>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</si>
  <si>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</si>
  <si>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</si>
  <si>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</si>
  <si>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</si>
  <si>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</si>
  <si>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</si>
  <si>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</si>
  <si>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</si>
  <si>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</si>
  <si>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</si>
  <si>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</si>
  <si>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</si>
  <si>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</si>
  <si>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</si>
  <si>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</si>
  <si>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</si>
  <si>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</si>
  <si>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</si>
  <si>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</si>
  <si>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</si>
  <si>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</si>
  <si>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</si>
  <si>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</si>
  <si>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</si>
  <si>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</si>
  <si>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</si>
  <si>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</si>
  <si>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</si>
  <si>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</si>
  <si>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</si>
  <si>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</si>
  <si>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</si>
  <si>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</si>
  <si>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</si>
  <si>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</si>
  <si>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</si>
  <si>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</si>
  <si>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</si>
  <si>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1-3.25-1130/24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</si>
  <si>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</si>
  <si>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</si>
  <si>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</si>
  <si>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и официальный сайт РЭК Сахалинской области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</si>
  <si>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</si>
  <si>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</si>
  <si>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</si>
  <si>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</si>
  <si>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</si>
  <si>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</si>
  <si>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</si>
  <si>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</si>
  <si>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</si>
  <si>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</si>
  <si>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</si>
  <si>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</si>
  <si>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</si>
  <si>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</si>
  <si>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</si>
  <si>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</si>
  <si>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</si>
  <si>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</si>
  <si>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</si>
  <si>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</si>
  <si>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</si>
  <si>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</si>
  <si>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</si>
  <si>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</si>
  <si>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</si>
  <si>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</si>
  <si>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</si>
  <si>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</si>
  <si>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</si>
  <si>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</si>
  <si>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</si>
  <si>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</si>
  <si>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</si>
  <si>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</si>
  <si>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</si>
  <si>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</si>
  <si>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</si>
  <si>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</si>
  <si>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</si>
  <si>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</si>
  <si>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</si>
  <si>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</si>
  <si>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</si>
  <si>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</si>
  <si>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</si>
  <si>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</si>
  <si>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</si>
  <si>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</si>
  <si>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</si>
  <si>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</si>
  <si>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</si>
  <si>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</si>
  <si>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</si>
  <si>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</si>
  <si>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</si>
  <si>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</si>
  <si>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</si>
  <si>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</si>
  <si>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</si>
  <si>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</si>
  <si>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</si>
  <si>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</si>
  <si>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</si>
  <si>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</si>
  <si>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</si>
  <si>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</si>
  <si>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</si>
  <si>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</si>
  <si>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</si>
  <si>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</si>
  <si>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</si>
  <si>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</si>
  <si>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</si>
  <si>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</si>
  <si>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</si>
  <si>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</si>
  <si>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</si>
  <si>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</si>
  <si>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</si>
  <si>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</si>
  <si>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</si>
  <si>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</si>
  <si>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</si>
  <si>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</si>
  <si>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</si>
  <si>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</si>
  <si>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</si>
  <si>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</si>
  <si>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</si>
  <si>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</si>
  <si>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</si>
  <si>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</si>
  <si>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</si>
  <si>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</si>
  <si>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</si>
  <si>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</si>
  <si>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</si>
  <si>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</si>
  <si>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</si>
  <si>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</si>
  <si>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</si>
  <si>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</si>
  <si>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</si>
  <si>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</si>
  <si>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</si>
  <si>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</si>
  <si>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</si>
  <si>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</si>
  <si>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</si>
  <si>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</si>
  <si>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</si>
  <si>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</si>
  <si>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</si>
  <si>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</si>
  <si>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</si>
  <si>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</si>
  <si>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энергию,поставляемую потребителям</t>
  </si>
  <si>
    <t>Тепловая энергия,поставляемая потребителям с.Горнозаводск</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</si>
  <si>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</si>
  <si>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</si>
  <si>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</si>
  <si>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</si>
  <si>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</si>
  <si>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</si>
  <si>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</si>
  <si>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</si>
  <si>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</si>
  <si>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</si>
  <si>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</si>
  <si>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</si>
  <si>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</si>
  <si>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</si>
  <si>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</si>
  <si>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</si>
  <si>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</si>
  <si>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</si>
  <si>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</si>
  <si>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</si>
  <si>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</si>
  <si>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</si>
  <si>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</si>
  <si>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</si>
  <si>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</si>
  <si>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</si>
  <si>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</si>
  <si>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</si>
  <si>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</si>
  <si>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</si>
  <si>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</si>
  <si>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</si>
  <si>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</si>
  <si>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</si>
  <si>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</si>
  <si>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</si>
  <si>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</si>
  <si>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</si>
  <si>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</si>
  <si>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</si>
  <si>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</si>
  <si>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</si>
  <si>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</si>
  <si>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</si>
  <si>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</si>
  <si>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</si>
  <si>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</si>
  <si>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</si>
  <si>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</si>
  <si>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</si>
  <si>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</si>
  <si>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</si>
  <si>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</si>
  <si>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</si>
  <si>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</si>
  <si>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</si>
  <si>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</si>
  <si>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</si>
  <si>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</si>
  <si>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</si>
  <si>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</si>
  <si>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</si>
  <si>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</si>
  <si>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</si>
  <si>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</si>
  <si>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</si>
  <si>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</si>
  <si>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</si>
  <si>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</si>
  <si>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</si>
  <si>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</si>
  <si>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</si>
  <si>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</si>
  <si>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</si>
  <si>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</si>
  <si>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</si>
  <si>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</si>
  <si>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</si>
  <si>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</si>
  <si>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</si>
  <si>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</si>
  <si>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</si>
  <si>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</si>
  <si>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</si>
  <si>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</si>
  <si>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</si>
  <si>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</si>
  <si>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</si>
  <si>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</si>
  <si>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</si>
  <si>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</si>
  <si>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</si>
  <si>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</si>
  <si>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</si>
  <si>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</si>
  <si>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</si>
  <si>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</si>
  <si>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</si>
  <si>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</si>
  <si>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</si>
  <si>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</si>
  <si>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</si>
  <si>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</si>
  <si>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</si>
  <si>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</si>
  <si>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</si>
  <si>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</si>
  <si>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</si>
  <si>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</si>
  <si>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</si>
  <si>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</si>
  <si>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</si>
  <si>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</si>
  <si>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</si>
  <si>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</si>
  <si>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</si>
  <si>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</si>
  <si>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</si>
  <si>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</si>
  <si>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</si>
  <si>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</si>
  <si>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</si>
  <si>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</si>
  <si>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</si>
  <si>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</si>
  <si>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</si>
  <si>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</si>
  <si>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</si>
  <si>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</si>
  <si>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</si>
  <si>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</si>
  <si>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</si>
  <si>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</si>
  <si>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</si>
  <si>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</si>
  <si>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</si>
  <si>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</si>
  <si>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</si>
  <si>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</si>
  <si>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</si>
  <si>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</si>
  <si>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</si>
  <si>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</si>
  <si>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</si>
  <si>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</si>
  <si>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</si>
  <si>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</si>
  <si>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</si>
  <si>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</si>
  <si>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</si>
  <si>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</si>
  <si>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</si>
  <si>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</si>
  <si>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</si>
  <si>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</si>
  <si>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</si>
  <si>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</si>
  <si>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</si>
  <si>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</si>
  <si>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</si>
  <si>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</si>
  <si>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</si>
  <si>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</si>
  <si>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</si>
  <si>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</si>
  <si>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</si>
  <si>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</si>
  <si>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</si>
  <si>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</si>
  <si>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</si>
  <si>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</si>
  <si>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</si>
  <si>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</si>
  <si>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</si>
  <si>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</si>
  <si>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</si>
  <si>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</si>
  <si>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</si>
  <si>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</si>
  <si>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</si>
  <si>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</si>
  <si>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</si>
  <si>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</si>
  <si>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</si>
  <si>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</si>
  <si>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</si>
  <si>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</si>
  <si>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</si>
  <si>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</si>
  <si>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</si>
  <si>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</si>
  <si>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</si>
  <si>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</si>
  <si>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</si>
  <si>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</si>
  <si>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</si>
  <si>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</si>
  <si>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</si>
  <si>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</si>
  <si>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</si>
  <si>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</si>
  <si>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</si>
  <si>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</si>
  <si>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</si>
  <si>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</si>
  <si>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</si>
  <si>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</si>
  <si>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</si>
  <si>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</si>
  <si>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</si>
  <si>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</si>
  <si>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</si>
  <si>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</si>
  <si>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</si>
  <si>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</si>
  <si>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</si>
  <si>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</si>
  <si>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</si>
  <si>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</si>
  <si>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</si>
  <si>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</si>
  <si>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</si>
  <si>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</si>
  <si>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</si>
  <si>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</si>
  <si>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</si>
  <si>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</si>
  <si>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</si>
  <si>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</si>
  <si>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</si>
  <si>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</si>
  <si>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</si>
  <si>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</si>
  <si>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</si>
  <si>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</si>
  <si>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</si>
  <si>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</si>
  <si>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</si>
  <si>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</si>
  <si>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</si>
  <si>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</si>
  <si>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</si>
  <si>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</si>
  <si>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</si>
  <si>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</si>
  <si>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</si>
  <si>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</si>
  <si>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</si>
  <si>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</si>
  <si>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</si>
  <si>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</si>
  <si>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</si>
  <si>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</si>
  <si>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</si>
  <si>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</si>
  <si>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</si>
  <si>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</si>
  <si>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</si>
  <si>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</si>
  <si>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</si>
  <si>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</si>
  <si>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</si>
  <si>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</si>
  <si>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</si>
  <si>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</si>
  <si>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</si>
  <si>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</si>
  <si>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</si>
  <si>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</si>
  <si>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</si>
  <si>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</si>
  <si>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</si>
  <si>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</si>
  <si>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</si>
  <si>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</si>
  <si>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</si>
  <si>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</si>
  <si>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</si>
  <si>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</si>
  <si>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</si>
  <si>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</si>
  <si>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</si>
  <si>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</si>
  <si>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</si>
  <si>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</si>
  <si>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</si>
  <si>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</si>
  <si>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</si>
  <si>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</si>
  <si>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</si>
  <si>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</si>
  <si>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</si>
  <si>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горячая вода в системе централизованного теплоснабжения на отопление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</si>
  <si>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</si>
  <si>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</si>
  <si>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</si>
  <si>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</si>
  <si>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</si>
  <si>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</si>
  <si>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</si>
  <si>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</si>
  <si>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</si>
  <si>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</si>
  <si>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</si>
  <si>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</si>
  <si>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</si>
  <si>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</si>
  <si>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</si>
  <si>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</si>
  <si>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</si>
  <si>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</si>
  <si>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</si>
  <si>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</si>
  <si>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</si>
  <si>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</si>
  <si>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</si>
  <si>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</si>
  <si>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</si>
  <si>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</si>
  <si>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</si>
  <si>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</si>
  <si>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</si>
  <si>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</si>
  <si>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</si>
  <si>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</si>
  <si>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</si>
  <si>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</si>
  <si>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</si>
  <si>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</si>
  <si>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</si>
  <si>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</si>
  <si>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</si>
  <si>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</si>
  <si>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</si>
  <si>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</si>
  <si>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</si>
  <si>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</si>
  <si>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</si>
  <si>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</si>
  <si>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</si>
  <si>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</si>
  <si>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</si>
  <si>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</si>
  <si>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</si>
  <si>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</si>
  <si>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</si>
  <si>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</si>
  <si>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</si>
  <si>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</si>
  <si>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</si>
  <si>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</si>
  <si>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</si>
  <si>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</si>
  <si>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</si>
  <si>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</si>
  <si>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</si>
  <si>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</si>
  <si>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</si>
  <si>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</si>
  <si>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</si>
  <si>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</si>
  <si>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</si>
  <si>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</si>
  <si>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</si>
  <si>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</si>
  <si>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</si>
  <si>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</si>
  <si>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</si>
  <si>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</si>
  <si>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</si>
  <si>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</si>
  <si>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</si>
  <si>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</si>
  <si>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</si>
  <si>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</si>
  <si>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</si>
  <si>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</si>
  <si>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</si>
  <si>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</si>
  <si>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</si>
  <si>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</si>
  <si>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</si>
  <si>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</si>
  <si>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</si>
  <si>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</si>
  <si>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</si>
  <si>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</si>
  <si>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</si>
  <si>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</si>
  <si>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</si>
  <si>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</si>
  <si>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</si>
  <si>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</si>
  <si>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</si>
  <si>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</si>
  <si>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</si>
  <si>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</si>
  <si>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</si>
  <si>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</si>
  <si>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</si>
  <si>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</si>
  <si>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</si>
  <si>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</si>
  <si>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</si>
  <si>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</si>
  <si>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</si>
  <si>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</si>
  <si>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</si>
  <si>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</si>
  <si>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</si>
  <si>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</si>
  <si>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</si>
  <si>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</si>
  <si>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</si>
  <si>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</si>
  <si>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</si>
  <si>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</si>
  <si>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</si>
  <si>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</si>
  <si>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</si>
  <si>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</si>
  <si>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</si>
  <si>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</si>
  <si>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</si>
  <si>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</si>
  <si>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</si>
  <si>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</si>
  <si>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</si>
  <si>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</si>
  <si>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</si>
  <si>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</si>
  <si>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</si>
  <si>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</si>
  <si>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</si>
  <si>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</si>
  <si>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</si>
  <si>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</si>
  <si>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</si>
  <si>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</si>
  <si>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</si>
  <si>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</si>
  <si>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</si>
  <si>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</si>
  <si>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</si>
  <si>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</si>
  <si>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</si>
  <si>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</si>
  <si>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</si>
  <si>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</si>
  <si>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</si>
  <si>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</si>
  <si>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</si>
  <si>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</si>
  <si>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</si>
  <si>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</si>
  <si>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</si>
  <si>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</si>
  <si>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</si>
  <si>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</si>
  <si>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</si>
  <si>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</si>
  <si>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</si>
  <si>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</si>
  <si>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</si>
  <si>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</si>
  <si>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</si>
  <si>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</si>
  <si>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</si>
  <si>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</si>
  <si>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</si>
  <si>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</si>
  <si>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</si>
  <si>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</si>
  <si>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</si>
  <si>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</si>
  <si>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</si>
  <si>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</si>
  <si>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</si>
  <si>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</si>
  <si>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</si>
  <si>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</si>
  <si>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</si>
  <si>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</si>
  <si>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</si>
  <si>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</si>
  <si>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</si>
  <si>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</si>
  <si>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</si>
  <si>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</si>
  <si>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</si>
  <si>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</si>
  <si>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</si>
  <si>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</si>
  <si>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</si>
  <si>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</si>
  <si>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</si>
  <si>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</si>
  <si>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</si>
  <si>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</si>
  <si>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</si>
  <si>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</si>
  <si>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</si>
  <si>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</si>
  <si>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</si>
  <si>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</si>
  <si>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</si>
  <si>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</si>
  <si>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</si>
  <si>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</si>
  <si>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</si>
  <si>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</si>
  <si>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</si>
  <si>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</si>
  <si>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</si>
  <si>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</si>
  <si>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</si>
  <si>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</si>
  <si>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</si>
  <si>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</si>
  <si>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</si>
  <si>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</si>
  <si>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</si>
  <si>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</si>
  <si>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</si>
  <si>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</si>
  <si>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</si>
  <si>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</si>
  <si>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</si>
  <si>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</si>
  <si>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</si>
  <si>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</si>
  <si>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</si>
  <si>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</si>
  <si>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</si>
  <si>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</si>
  <si>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</si>
  <si>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</si>
  <si>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</si>
  <si>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</si>
  <si>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</si>
  <si>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</si>
  <si>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</si>
  <si>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</si>
  <si>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</si>
  <si>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</si>
  <si>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</si>
  <si>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</si>
  <si>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</si>
  <si>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</si>
  <si>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</si>
  <si>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</si>
  <si>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</si>
  <si>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</si>
  <si>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</si>
  <si>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</si>
  <si>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</si>
  <si>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</si>
  <si>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</si>
  <si>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</si>
  <si>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</si>
  <si>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</si>
  <si>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</si>
  <si>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</si>
  <si>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</si>
  <si>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</si>
  <si>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</si>
  <si>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</si>
  <si>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</si>
  <si>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</si>
  <si>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</si>
  <si>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</si>
  <si>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</si>
  <si>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</si>
  <si>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</si>
  <si>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</si>
  <si>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</si>
  <si>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</si>
  <si>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</si>
  <si>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</si>
  <si>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</si>
  <si>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</si>
  <si>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</si>
  <si>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</si>
  <si>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</si>
  <si>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</si>
  <si>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</si>
  <si>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</si>
  <si>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</si>
  <si>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</si>
  <si>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</si>
  <si>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</si>
  <si>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</si>
  <si>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</si>
  <si>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</si>
  <si>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</si>
  <si>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</si>
  <si>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</si>
  <si>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</si>
  <si>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</si>
  <si>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</si>
  <si>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</si>
  <si>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</si>
  <si>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</si>
  <si>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</si>
  <si>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</si>
  <si>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</si>
  <si>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</si>
  <si>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</si>
  <si>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</si>
  <si>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</si>
  <si>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</si>
  <si>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</si>
  <si>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</si>
  <si>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</si>
  <si>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</si>
  <si>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</si>
  <si>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</si>
  <si>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</si>
  <si>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</si>
  <si>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</si>
  <si>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</si>
  <si>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</si>
  <si>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</si>
  <si>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</si>
  <si>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</si>
  <si>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</si>
  <si>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</si>
  <si>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</si>
  <si>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</si>
  <si>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</si>
  <si>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</si>
  <si>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</si>
  <si>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</si>
  <si>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</si>
  <si>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</si>
  <si>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</si>
  <si>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</si>
  <si>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</si>
  <si>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</si>
  <si>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</si>
  <si>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</si>
  <si>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</si>
  <si>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</si>
  <si>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</si>
  <si>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</si>
  <si>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</si>
  <si>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</si>
  <si>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</si>
  <si>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</si>
  <si>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</si>
  <si>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</si>
  <si>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</si>
  <si>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</si>
  <si>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</si>
  <si>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</si>
  <si>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</si>
  <si>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</si>
  <si>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</si>
  <si>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</si>
  <si>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</si>
  <si>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</si>
  <si>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</si>
  <si>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</si>
  <si>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</si>
  <si>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</si>
  <si>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</si>
  <si>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</si>
  <si>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</si>
  <si>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</si>
  <si>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</si>
  <si>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</si>
  <si>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</si>
  <si>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</si>
  <si>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</si>
  <si>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</si>
  <si>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</si>
  <si>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</si>
  <si>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</si>
  <si>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</si>
  <si>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</si>
  <si>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</si>
  <si>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</si>
  <si>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</si>
  <si>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</si>
  <si>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</si>
  <si>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</si>
  <si>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</si>
  <si>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</si>
  <si>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</si>
  <si>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</si>
  <si>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</si>
  <si>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</si>
  <si>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</si>
  <si>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</si>
  <si>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</si>
  <si>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</si>
  <si>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</si>
  <si>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</si>
  <si>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</si>
  <si>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</si>
  <si>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</si>
  <si>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</si>
  <si>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</si>
  <si>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</si>
  <si>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</si>
  <si>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</si>
  <si>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</si>
  <si>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</si>
  <si>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</si>
  <si>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</si>
  <si>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</si>
  <si>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</si>
  <si>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</si>
  <si>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</si>
  <si>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</si>
  <si>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</si>
  <si>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</si>
  <si>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</si>
  <si>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</si>
  <si>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</si>
  <si>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</si>
  <si>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</si>
  <si>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</si>
  <si>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</si>
  <si>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</si>
  <si>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</si>
  <si>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</si>
  <si>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</si>
  <si>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</si>
  <si>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</si>
  <si>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</si>
  <si>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</si>
  <si>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</si>
  <si>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</si>
  <si>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</si>
  <si>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</si>
  <si>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</si>
  <si>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</si>
  <si>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</si>
  <si>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</si>
  <si>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</si>
  <si>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</si>
  <si>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</si>
  <si>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</si>
  <si>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</si>
  <si>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</si>
  <si>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</si>
  <si>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</si>
  <si>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</si>
  <si>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</si>
  <si>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</si>
  <si>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</si>
  <si>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</si>
  <si>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</si>
  <si>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</si>
  <si>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</si>
  <si>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</si>
  <si>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</si>
  <si>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</si>
  <si>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</si>
  <si>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</si>
  <si>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</si>
  <si>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</si>
  <si>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</si>
  <si>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</si>
  <si>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</si>
  <si>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</si>
  <si>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</si>
  <si>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</si>
  <si>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</si>
  <si>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</si>
  <si>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</si>
  <si>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</si>
  <si>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</si>
  <si>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</si>
  <si>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</si>
  <si>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</si>
  <si>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</si>
  <si>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</si>
  <si>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</si>
  <si>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</si>
  <si>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</si>
  <si>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</si>
  <si>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</si>
  <si>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</si>
  <si>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</si>
  <si>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</si>
  <si>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</si>
  <si>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</si>
  <si>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</si>
  <si>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</si>
  <si>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</si>
  <si>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</si>
  <si>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</si>
  <si>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</si>
  <si>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</si>
  <si>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</si>
  <si>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</si>
  <si>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</si>
  <si>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</si>
  <si>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</si>
  <si>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</si>
  <si>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</si>
  <si>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</si>
  <si>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</si>
  <si>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</si>
  <si>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</si>
  <si>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</si>
  <si>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</si>
  <si>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</si>
  <si>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</si>
  <si>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</si>
  <si>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</si>
  <si>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</si>
  <si>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</si>
  <si>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</si>
  <si>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</si>
  <si>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</si>
  <si>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</si>
  <si>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</si>
  <si>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</si>
  <si>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</si>
  <si>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</si>
  <si>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</si>
  <si>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</si>
  <si>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</si>
  <si>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</si>
  <si>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</si>
  <si>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</si>
  <si>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</si>
  <si>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</si>
  <si>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</si>
  <si>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</si>
  <si>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</si>
  <si>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</si>
  <si>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</si>
  <si>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</si>
  <si>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</si>
  <si>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</si>
  <si>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</si>
  <si>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</si>
  <si>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</si>
  <si>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</si>
  <si>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</si>
  <si>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</si>
  <si>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</si>
  <si>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</si>
  <si>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</si>
  <si>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</si>
  <si>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</si>
  <si>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</si>
  <si>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</si>
  <si>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</si>
  <si>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</si>
  <si>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</si>
  <si>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</si>
  <si>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</si>
  <si>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</si>
  <si>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</si>
  <si>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</si>
  <si>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</si>
  <si>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</si>
  <si>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</si>
  <si>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</si>
  <si>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</si>
  <si>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</si>
  <si>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</si>
  <si>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</si>
  <si>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</si>
  <si>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</si>
  <si>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</si>
  <si>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</si>
  <si>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</si>
  <si>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</si>
  <si>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</si>
  <si>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</si>
  <si>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</si>
  <si>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</si>
  <si>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</si>
  <si>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</si>
  <si>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</si>
  <si>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</si>
  <si>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</si>
  <si>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</si>
  <si>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</si>
  <si>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</si>
  <si>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</si>
  <si>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</si>
  <si>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</si>
  <si>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</si>
  <si>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</si>
  <si>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</si>
  <si>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</si>
  <si>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</si>
  <si>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</si>
  <si>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</si>
  <si>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</si>
  <si>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</si>
  <si>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</si>
  <si>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</si>
  <si>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</si>
  <si>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</si>
  <si>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</si>
  <si>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</si>
  <si>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</si>
  <si>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</si>
  <si>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</si>
  <si>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</si>
  <si>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</si>
  <si>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</si>
  <si>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</si>
  <si>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</si>
  <si>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</si>
  <si>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</si>
  <si>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</si>
  <si>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</si>
  <si>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</si>
  <si>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</si>
  <si>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</si>
  <si>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</si>
  <si>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</si>
  <si>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</si>
  <si>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</si>
  <si>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</si>
  <si>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</si>
  <si>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</si>
  <si>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</si>
  <si>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</si>
  <si>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</si>
  <si>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</si>
  <si>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</si>
  <si>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</si>
  <si>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</si>
  <si>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</si>
  <si>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</si>
  <si>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</si>
  <si>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</si>
  <si>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</si>
  <si>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</si>
  <si>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</si>
  <si>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</si>
  <si>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</si>
  <si>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</si>
  <si>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</si>
  <si>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</si>
  <si>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</si>
  <si>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</si>
  <si>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</si>
  <si>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</si>
  <si>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</si>
  <si>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</si>
  <si>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</si>
  <si>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</si>
  <si>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</si>
  <si>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</si>
  <si>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</si>
  <si>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</si>
  <si>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</si>
  <si>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</si>
  <si>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</si>
  <si>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</si>
  <si>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</si>
  <si>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</si>
  <si>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</si>
  <si>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</si>
  <si>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</si>
  <si>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</si>
  <si>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</si>
  <si>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</si>
  <si>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</si>
  <si>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</si>
  <si>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</si>
  <si>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</si>
  <si>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</si>
  <si>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</si>
  <si>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</si>
  <si>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</si>
  <si>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</si>
  <si>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</si>
  <si>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</si>
  <si>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</si>
  <si>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</si>
  <si>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</si>
  <si>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</si>
  <si>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</si>
  <si>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</si>
  <si>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</si>
  <si>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</si>
  <si>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</si>
  <si>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</si>
  <si>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</si>
  <si>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</si>
  <si>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</si>
  <si>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</si>
  <si>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</si>
  <si>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</si>
  <si>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</si>
  <si>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</si>
  <si>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</si>
  <si>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</si>
  <si>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</si>
  <si>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</si>
  <si>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</si>
  <si>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</si>
  <si>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</si>
  <si>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</si>
  <si>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</si>
  <si>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</si>
  <si>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</si>
  <si>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</si>
  <si>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</si>
  <si>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</si>
  <si>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</si>
  <si>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</si>
  <si>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</si>
  <si>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</si>
  <si>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</si>
  <si>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</si>
  <si>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</si>
  <si>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</si>
  <si>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</si>
  <si>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</si>
  <si>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</si>
  <si>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</si>
  <si>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</si>
  <si>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</si>
  <si>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</si>
  <si>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</si>
  <si>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</si>
  <si>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</si>
  <si>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</si>
  <si>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</si>
  <si>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</si>
  <si>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</si>
  <si>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</si>
  <si>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</si>
  <si>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</si>
  <si>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</si>
  <si>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</si>
  <si>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</si>
  <si>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</si>
  <si>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</si>
  <si>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</si>
  <si>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</si>
  <si>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</si>
  <si>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</si>
  <si>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</si>
  <si>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</si>
  <si>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</si>
  <si>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</si>
  <si>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</si>
  <si>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</si>
  <si>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</si>
  <si>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</si>
  <si>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</si>
  <si>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</si>
  <si>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</si>
  <si>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</si>
  <si>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</si>
  <si>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</si>
  <si>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</si>
  <si>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</si>
  <si>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</si>
  <si>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</si>
  <si>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</si>
  <si>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</si>
  <si>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</si>
  <si>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</si>
  <si>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</si>
  <si>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</si>
  <si>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</si>
  <si>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</si>
  <si>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</si>
  <si>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</si>
  <si>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</si>
  <si>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</si>
  <si>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</si>
  <si>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</si>
  <si>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</si>
  <si>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</si>
  <si>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</si>
  <si>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</si>
  <si>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</si>
  <si>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</si>
  <si>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</si>
  <si>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</si>
  <si>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</si>
  <si>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</si>
  <si>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</si>
  <si>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</si>
  <si>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</si>
  <si>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</si>
  <si>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</si>
  <si>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</si>
  <si>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</si>
  <si>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</si>
  <si>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</si>
  <si>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</si>
  <si>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</si>
  <si>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</si>
  <si>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</si>
  <si>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</si>
  <si>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</si>
  <si>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</si>
  <si>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</si>
  <si>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</si>
  <si>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</si>
  <si>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</si>
  <si>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</si>
  <si>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</si>
  <si>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</si>
  <si>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</si>
  <si>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</si>
  <si>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</si>
  <si>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</si>
  <si>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</si>
  <si>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</si>
  <si>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</si>
  <si>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</si>
  <si>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</si>
  <si>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</si>
  <si>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</si>
  <si>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</si>
  <si>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</si>
  <si>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</si>
  <si>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</si>
  <si>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</si>
  <si>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</si>
  <si>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</si>
  <si>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</si>
  <si>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</si>
  <si>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</si>
  <si>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</si>
  <si>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</si>
  <si>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</si>
  <si>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</si>
  <si>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</si>
  <si>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</si>
  <si>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</si>
  <si>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</si>
  <si>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</si>
  <si>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</si>
  <si>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</si>
  <si>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</si>
  <si>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</si>
  <si>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</si>
  <si>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</si>
  <si>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</si>
  <si>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</si>
  <si>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</si>
  <si>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</si>
  <si>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</si>
  <si>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</si>
  <si>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</si>
  <si>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</si>
  <si>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</si>
  <si>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</si>
  <si>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</si>
  <si>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</si>
  <si>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</si>
  <si>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</si>
  <si>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</si>
  <si>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</si>
  <si>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</si>
  <si>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</si>
  <si>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</si>
  <si>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</si>
  <si>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</si>
  <si>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</si>
  <si>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</si>
  <si>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</si>
  <si>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</si>
  <si>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</si>
  <si>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</si>
  <si>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</si>
  <si>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</si>
  <si>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</si>
  <si>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</si>
  <si>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</si>
  <si>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</si>
  <si>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</si>
  <si>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</si>
  <si>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</si>
  <si>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</si>
  <si>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</si>
  <si>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</si>
  <si>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</si>
  <si>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</si>
  <si>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</si>
  <si>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</si>
  <si>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</si>
  <si>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</si>
  <si>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</si>
  <si>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</si>
  <si>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</si>
  <si>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</si>
  <si>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</si>
  <si>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</si>
  <si>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</si>
  <si>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</si>
  <si>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</si>
  <si>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</si>
  <si>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</si>
  <si>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</si>
  <si>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</si>
  <si>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</si>
  <si>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</si>
  <si>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</si>
  <si>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</si>
  <si>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</si>
  <si>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</si>
  <si>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</si>
  <si>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</si>
  <si>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</si>
  <si>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</si>
  <si>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</si>
  <si>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</si>
  <si>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</si>
  <si>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</si>
  <si>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</si>
  <si>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</si>
  <si>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</si>
  <si>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</si>
  <si>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</si>
  <si>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</si>
  <si>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</si>
  <si>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</si>
  <si>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</si>
  <si>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</si>
  <si>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</si>
  <si>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</si>
  <si>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</si>
  <si>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</si>
  <si>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</si>
  <si>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</si>
  <si>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</si>
  <si>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</si>
  <si>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</si>
  <si>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</si>
  <si>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</si>
  <si>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</si>
  <si>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</si>
  <si>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</si>
  <si>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</si>
  <si>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</si>
  <si>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</si>
  <si>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</si>
  <si>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</si>
  <si>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</si>
  <si>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</si>
  <si>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</si>
  <si>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</si>
  <si>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</si>
  <si>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</si>
  <si>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</si>
  <si>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</si>
  <si>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</si>
  <si>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</si>
  <si>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</si>
  <si>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</si>
  <si>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</si>
  <si>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</si>
  <si>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</si>
  <si>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</si>
  <si>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</si>
  <si>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</si>
  <si>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</si>
  <si>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</si>
  <si>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</si>
  <si>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</si>
  <si>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</si>
  <si>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</si>
  <si>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</si>
  <si>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</si>
  <si>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</si>
  <si>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</si>
  <si>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</si>
  <si>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</si>
  <si>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</si>
  <si>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</si>
  <si>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</si>
  <si>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</si>
  <si>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</si>
  <si>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</si>
  <si>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</si>
  <si>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</si>
  <si>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</si>
  <si>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</si>
  <si>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</si>
  <si>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</si>
  <si>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</si>
  <si>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</si>
  <si>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</si>
  <si>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</si>
  <si>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</si>
  <si>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</si>
  <si>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</si>
  <si>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</si>
  <si>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</si>
  <si>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</si>
  <si>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</si>
  <si>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</si>
  <si>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</si>
  <si>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</si>
  <si>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</si>
  <si>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</si>
  <si>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</si>
  <si>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</si>
  <si>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</si>
  <si>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</si>
  <si>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</si>
  <si>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</si>
  <si>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</si>
  <si>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</si>
  <si>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</si>
  <si>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</si>
  <si>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</si>
  <si>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</si>
  <si>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</si>
  <si>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</si>
  <si>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</si>
  <si>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</si>
  <si>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</si>
  <si>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</si>
  <si>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</si>
  <si>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</si>
  <si>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</si>
  <si>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</si>
  <si>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</si>
  <si>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</si>
  <si>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</si>
  <si>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</si>
  <si>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</si>
  <si>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</si>
  <si>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</si>
  <si>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</si>
  <si>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</si>
  <si>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</si>
  <si>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</si>
  <si>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</si>
  <si>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</si>
  <si>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</si>
  <si>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</si>
  <si>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</si>
  <si>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</si>
  <si>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</si>
  <si>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</si>
  <si>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</si>
  <si>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</si>
  <si>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</si>
  <si>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</si>
  <si>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</si>
  <si>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</si>
  <si>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</si>
  <si>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</si>
  <si>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</si>
  <si>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</si>
  <si>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</si>
  <si>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</si>
  <si>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</si>
  <si>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</si>
  <si>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</si>
  <si>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</si>
  <si>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</si>
  <si>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</si>
  <si>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</si>
  <si>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</si>
  <si>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</si>
  <si>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</si>
  <si>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</si>
  <si>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</si>
  <si>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</si>
  <si>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</si>
  <si>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</si>
  <si>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</si>
  <si>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</si>
  <si>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</si>
  <si>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</si>
  <si>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</si>
  <si>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</si>
  <si>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</si>
  <si>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</si>
  <si>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</si>
  <si>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</si>
  <si>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</si>
  <si>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</si>
  <si>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</si>
  <si>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</si>
  <si>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</si>
  <si>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</si>
  <si>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</si>
  <si>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</si>
  <si>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</si>
  <si>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</si>
  <si>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</si>
  <si>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</si>
  <si>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</si>
  <si>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</si>
  <si>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</si>
  <si>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</si>
  <si>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</si>
  <si>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</si>
  <si>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</si>
  <si>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</si>
  <si>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</si>
  <si>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</si>
  <si>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</si>
  <si>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</si>
  <si>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</si>
  <si>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</si>
  <si>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</si>
  <si>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</si>
  <si>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</si>
  <si>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</si>
  <si>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</si>
  <si>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</si>
  <si>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</si>
  <si>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</si>
  <si>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</si>
  <si>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</si>
  <si>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</si>
  <si>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</si>
  <si>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</si>
  <si>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</si>
  <si>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</si>
  <si>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</si>
  <si>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</si>
  <si>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</si>
  <si>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</si>
  <si>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</si>
  <si>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</si>
  <si>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</si>
  <si>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</si>
  <si>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</si>
  <si>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</si>
  <si>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</si>
  <si>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</si>
  <si>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</si>
  <si>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</si>
  <si>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</si>
  <si>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</si>
  <si>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</si>
  <si>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</si>
  <si>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</si>
  <si>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</si>
  <si>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</si>
  <si>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</si>
  <si>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</si>
  <si>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</si>
  <si>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</si>
  <si>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</si>
  <si>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</si>
  <si>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</si>
  <si>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</si>
  <si>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</si>
  <si>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</si>
  <si>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</si>
  <si>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</si>
  <si>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</si>
  <si>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</si>
  <si>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</si>
  <si>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</si>
  <si>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</si>
  <si>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</si>
  <si>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</si>
  <si>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</si>
  <si>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</si>
  <si>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</si>
  <si>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</si>
  <si>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</si>
  <si>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</si>
  <si>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</si>
  <si>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</si>
  <si>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</si>
  <si>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</si>
  <si>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</si>
  <si>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</si>
  <si>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</si>
  <si>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</si>
  <si>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</si>
  <si>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</si>
  <si>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</si>
  <si>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</si>
  <si>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</si>
  <si>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</si>
  <si>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</si>
  <si>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</si>
  <si>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</si>
  <si>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</si>
  <si>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</si>
  <si>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</si>
  <si>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</si>
  <si>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</si>
  <si>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</si>
  <si>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</si>
  <si>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</si>
  <si>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</si>
  <si>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</si>
  <si>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</si>
  <si>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</si>
  <si>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</si>
  <si>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</si>
  <si>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</si>
  <si>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</si>
  <si>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</si>
  <si>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</si>
  <si>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</si>
  <si>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</si>
  <si>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</si>
  <si>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</si>
  <si>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</si>
  <si>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</si>
  <si>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</si>
  <si>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</si>
  <si>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</si>
  <si>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</si>
  <si>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</si>
  <si>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</si>
  <si>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</si>
  <si>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</si>
  <si>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</si>
  <si>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</si>
  <si>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</si>
  <si>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</si>
  <si>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</si>
  <si>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</si>
  <si>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</si>
  <si>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</si>
  <si>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</si>
  <si>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</si>
  <si>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</si>
  <si>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</si>
  <si>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</si>
  <si>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</si>
  <si>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</si>
  <si>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</si>
  <si>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</si>
  <si>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</si>
  <si>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</si>
  <si>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</si>
  <si>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</si>
  <si>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</si>
  <si>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</si>
  <si>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</si>
  <si>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</si>
  <si>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</si>
  <si>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</si>
  <si>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</si>
  <si>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</si>
  <si>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</si>
  <si>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</si>
  <si>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</si>
  <si>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</si>
  <si>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</si>
  <si>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</si>
  <si>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</si>
  <si>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</si>
  <si>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</si>
  <si>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</si>
  <si>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</si>
  <si>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</si>
  <si>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</si>
  <si>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</si>
  <si>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</si>
  <si>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</si>
  <si>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</si>
  <si>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</si>
  <si>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</si>
  <si>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</si>
  <si>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</si>
  <si>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</si>
  <si>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</si>
  <si>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</si>
  <si>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</si>
  <si>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</si>
  <si>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</si>
  <si>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</si>
  <si>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</si>
  <si>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</si>
  <si>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</si>
  <si>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</si>
  <si>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</si>
  <si>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</si>
  <si>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</si>
  <si>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</si>
  <si>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</si>
  <si>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</si>
  <si>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</si>
  <si>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</si>
  <si>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</si>
  <si>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</si>
  <si>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</si>
  <si>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</si>
  <si>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</si>
  <si>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</si>
  <si>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</si>
  <si>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</si>
  <si>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</si>
  <si>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</si>
  <si>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</si>
  <si>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</si>
  <si>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</si>
  <si>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</si>
  <si>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</si>
  <si>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</si>
  <si>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</si>
  <si>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</si>
  <si>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</si>
  <si>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</si>
  <si>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</si>
  <si>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</si>
  <si>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</si>
  <si>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</si>
  <si>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</si>
  <si>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</si>
  <si>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</si>
  <si>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</si>
  <si>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</si>
  <si>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</si>
  <si>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</si>
  <si>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</si>
  <si>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</si>
  <si>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</si>
  <si>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</si>
  <si>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</si>
  <si>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</si>
  <si>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</si>
  <si>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</si>
  <si>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</si>
  <si>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</si>
  <si>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</si>
  <si>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</si>
  <si>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</si>
  <si>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</si>
  <si>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</si>
  <si>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</si>
  <si>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</si>
  <si>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</si>
  <si>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</si>
  <si>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</si>
  <si>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</si>
  <si>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</si>
  <si>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</si>
  <si>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</si>
  <si>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</si>
  <si>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</si>
  <si>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</si>
  <si>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</si>
  <si>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</si>
  <si>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</si>
  <si>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</si>
  <si>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</si>
  <si>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</si>
  <si>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</si>
  <si>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</si>
  <si>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</si>
  <si>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</si>
  <si>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</si>
  <si>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</si>
  <si>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</si>
  <si>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</si>
  <si>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</si>
  <si>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</si>
  <si>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</si>
  <si>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</si>
  <si>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</si>
  <si>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</si>
  <si>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</si>
  <si>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</si>
  <si>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</si>
  <si>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</si>
  <si>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</si>
  <si>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</si>
  <si>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</si>
  <si>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</si>
  <si>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</si>
  <si>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</si>
  <si>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</si>
  <si>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</si>
  <si>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</si>
  <si>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</si>
  <si>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</si>
  <si>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</si>
  <si>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</si>
  <si>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</si>
  <si>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</si>
  <si>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</si>
  <si>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</si>
  <si>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</si>
  <si>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</si>
  <si>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</si>
  <si>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</si>
  <si>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</si>
  <si>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</si>
  <si>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</si>
  <si>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</si>
  <si>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</si>
  <si>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</si>
  <si>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</si>
  <si>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</si>
  <si>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</si>
  <si>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</si>
  <si>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</si>
  <si>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</si>
  <si>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</si>
  <si>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</si>
  <si>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</si>
  <si>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</si>
  <si>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</si>
  <si>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</si>
  <si>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</si>
  <si>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</si>
  <si>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</si>
  <si>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</si>
  <si>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</si>
  <si>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</si>
  <si>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</si>
  <si>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</si>
  <si>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</si>
  <si>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</si>
  <si>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</si>
  <si>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</si>
  <si>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</si>
  <si>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</si>
  <si>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</si>
  <si>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</si>
  <si>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</si>
  <si>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</si>
  <si>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</si>
  <si>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</si>
  <si>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</si>
  <si>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</si>
  <si>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</si>
  <si>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</si>
  <si>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</si>
  <si>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</si>
  <si>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</si>
  <si>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</si>
  <si>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</si>
  <si>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</si>
  <si>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</si>
  <si>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</si>
  <si>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</si>
  <si>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</si>
  <si>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</si>
  <si>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</si>
  <si>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</si>
  <si>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</si>
  <si>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</si>
  <si>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</si>
  <si>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</si>
  <si>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</si>
  <si>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</si>
  <si>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</si>
  <si>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</si>
  <si>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</si>
  <si>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</si>
  <si>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</si>
  <si>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</si>
  <si>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</si>
  <si>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</si>
  <si>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</si>
  <si>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</si>
  <si>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</si>
  <si>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</si>
  <si>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</si>
  <si>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</si>
  <si>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</si>
  <si>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</si>
  <si>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</si>
  <si>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</si>
  <si>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</si>
  <si>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</si>
  <si>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</si>
  <si>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</si>
  <si>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</si>
  <si>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</si>
  <si>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</si>
  <si>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</si>
  <si>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</si>
  <si>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</si>
  <si>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</si>
  <si>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</si>
  <si>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</si>
  <si>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</si>
  <si>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</si>
  <si>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</si>
  <si>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</si>
  <si>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</si>
  <si>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</si>
  <si>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</si>
  <si>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</si>
  <si>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</si>
  <si>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</si>
  <si>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</si>
  <si>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</si>
  <si>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</si>
  <si>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</si>
  <si>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</si>
  <si>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</si>
  <si>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</si>
  <si>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</si>
  <si>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</si>
  <si>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</si>
  <si>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</si>
  <si>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</si>
  <si>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</si>
  <si>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</si>
  <si>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</si>
  <si>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</si>
  <si>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</si>
  <si>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</si>
  <si>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</si>
  <si>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</si>
  <si>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</si>
  <si>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</si>
  <si>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</si>
  <si>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</si>
  <si>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</si>
  <si>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</si>
  <si>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</si>
  <si>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</si>
  <si>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</si>
  <si>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</si>
  <si>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</si>
  <si>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</si>
  <si>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</si>
  <si>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</si>
  <si>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</si>
  <si>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</si>
  <si>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</si>
  <si>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</si>
  <si>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</si>
  <si>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</si>
  <si>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</si>
  <si>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</si>
  <si>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</si>
  <si>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</si>
  <si>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</si>
  <si>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</si>
  <si>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</si>
  <si>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</si>
  <si>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</si>
  <si>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</si>
  <si>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</si>
  <si>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</si>
  <si>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</si>
  <si>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</si>
  <si>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</si>
  <si>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</si>
  <si>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</si>
  <si>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</si>
  <si>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</si>
  <si>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</si>
  <si>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</si>
  <si>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</si>
  <si>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</si>
  <si>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</si>
  <si>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</si>
  <si>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</si>
  <si>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</si>
  <si>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</si>
  <si>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</si>
  <si>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</si>
  <si>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</si>
  <si>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</si>
  <si>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</si>
  <si>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</si>
  <si>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</si>
  <si>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</si>
  <si>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</si>
  <si>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</si>
  <si>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</si>
  <si>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</si>
  <si>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</si>
  <si>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</si>
  <si>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</si>
  <si>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</si>
  <si>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</si>
  <si>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</si>
  <si>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</si>
  <si>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</si>
  <si>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</si>
  <si>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</si>
  <si>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</si>
  <si>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</si>
  <si>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</si>
  <si>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</si>
  <si>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</si>
  <si>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</si>
  <si>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</si>
  <si>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</si>
  <si>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</si>
  <si>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</si>
  <si>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</si>
  <si>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</si>
  <si>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</si>
  <si>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</si>
  <si>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</si>
  <si>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</si>
  <si>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</si>
  <si>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</si>
  <si>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</si>
  <si>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</si>
  <si>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</si>
  <si>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</si>
  <si>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</si>
  <si>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</si>
  <si>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</si>
  <si>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</si>
  <si>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</si>
  <si>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</si>
  <si>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</si>
  <si>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</si>
  <si>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</si>
  <si>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</si>
  <si>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</si>
  <si>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</si>
  <si>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</si>
  <si>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</si>
  <si>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</si>
  <si>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</si>
  <si>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</si>
  <si>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</si>
  <si>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</si>
  <si>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</si>
  <si>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</si>
  <si>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</si>
  <si>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</si>
  <si>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</si>
  <si>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</si>
  <si>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</si>
  <si>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</si>
  <si>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</si>
  <si>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</si>
  <si>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</si>
  <si>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</si>
  <si>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</si>
  <si>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</si>
  <si>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</si>
  <si>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</si>
  <si>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</si>
  <si>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</si>
  <si>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</si>
  <si>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</si>
  <si>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</si>
  <si>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</si>
  <si>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</si>
  <si>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</si>
  <si>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</si>
  <si>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</si>
  <si>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</si>
  <si>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</si>
  <si>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</si>
  <si>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</si>
  <si>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</si>
  <si>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</si>
  <si>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</si>
  <si>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</si>
  <si>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</si>
  <si>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</si>
  <si>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</si>
  <si>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</si>
  <si>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</si>
  <si>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</si>
  <si>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</si>
  <si>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</si>
  <si>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</si>
  <si>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</si>
  <si>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</si>
  <si>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</si>
  <si>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</si>
  <si>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</si>
  <si>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</si>
  <si>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</si>
  <si>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</si>
  <si>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</si>
  <si>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</si>
  <si>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</si>
  <si>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</si>
  <si>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</si>
  <si>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</si>
  <si>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</si>
  <si>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</si>
  <si>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</si>
  <si>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</si>
  <si>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</si>
  <si>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</si>
  <si>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</si>
  <si>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</si>
  <si>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</si>
  <si>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</si>
  <si>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</si>
  <si>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</si>
  <si>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</si>
  <si>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</si>
  <si>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</si>
  <si>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</si>
  <si>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</si>
  <si>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</si>
  <si>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</si>
  <si>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</si>
  <si>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</si>
  <si>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</si>
  <si>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</si>
  <si>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</si>
  <si>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</si>
  <si>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</si>
  <si>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</si>
  <si>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</si>
  <si>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</si>
  <si>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</si>
  <si>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</si>
  <si>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</si>
  <si>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</si>
  <si>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</si>
  <si>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</si>
  <si>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</si>
  <si>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</si>
  <si>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</si>
  <si>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</si>
  <si>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</si>
  <si>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</si>
  <si>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</si>
  <si>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</si>
  <si>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</si>
  <si>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</si>
  <si>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</si>
  <si>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</si>
  <si>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</si>
  <si>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</si>
  <si>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</si>
  <si>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</si>
  <si>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</si>
  <si>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</si>
  <si>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</si>
  <si>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</si>
  <si>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</si>
  <si>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</si>
  <si>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</si>
  <si>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</si>
  <si>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</si>
  <si>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</si>
  <si>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</si>
  <si>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</si>
  <si>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</si>
  <si>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</si>
  <si>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</si>
  <si>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</si>
  <si>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</si>
  <si>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</si>
  <si>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</si>
  <si>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</si>
  <si>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</si>
  <si>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</si>
  <si>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</si>
  <si>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</si>
  <si>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</si>
  <si>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</si>
  <si>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</si>
  <si>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</si>
  <si>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</si>
  <si>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</si>
  <si>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</si>
  <si>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</si>
  <si>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</si>
  <si>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</si>
  <si>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</si>
  <si>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</si>
  <si>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</si>
  <si>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</si>
  <si>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</si>
  <si>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</si>
  <si>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</si>
  <si>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</si>
  <si>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</si>
  <si>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</si>
  <si>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</si>
  <si>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</si>
  <si>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</si>
  <si>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</si>
  <si>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</si>
  <si>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</si>
  <si>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</si>
  <si>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</si>
  <si>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</si>
  <si>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</si>
  <si>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</si>
  <si>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</si>
  <si>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</si>
  <si>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</si>
  <si>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</si>
  <si>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</si>
  <si>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</si>
  <si>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</si>
  <si>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</si>
  <si>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</si>
  <si>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</si>
  <si>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</si>
  <si>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</si>
  <si>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</si>
  <si>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</si>
  <si>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</si>
  <si>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</si>
  <si>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</si>
  <si>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</si>
  <si>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</si>
  <si>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</si>
  <si>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</si>
  <si>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</si>
  <si>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</si>
  <si>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</si>
  <si>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</si>
  <si>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</si>
  <si>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</si>
  <si>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</si>
  <si>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</si>
  <si>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</si>
  <si>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</si>
  <si>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</si>
  <si>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</si>
  <si>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</si>
  <si>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</si>
  <si>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</si>
  <si>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</si>
  <si>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</si>
  <si>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</si>
  <si>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</si>
  <si>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</si>
  <si>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</si>
  <si>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</si>
  <si>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</si>
  <si>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</si>
  <si>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</si>
  <si>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</si>
  <si>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</si>
  <si>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</si>
  <si>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</si>
  <si>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</si>
  <si>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</si>
  <si>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</si>
  <si>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</si>
  <si>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</si>
  <si>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</si>
  <si>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</si>
  <si>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</si>
  <si>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</si>
  <si>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</si>
  <si>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</si>
  <si>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</si>
  <si>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</si>
  <si>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</si>
  <si>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</si>
  <si>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</si>
  <si>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</si>
  <si>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</si>
  <si>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</si>
  <si>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</si>
  <si>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</si>
  <si>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</si>
  <si>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</si>
  <si>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</si>
  <si>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</si>
  <si>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</si>
  <si>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</si>
  <si>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</si>
  <si>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</si>
  <si>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</si>
  <si>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</si>
  <si>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</si>
  <si>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</si>
  <si>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</si>
  <si>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</si>
  <si>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</si>
  <si>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</si>
  <si>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</si>
  <si>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</si>
  <si>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</si>
  <si>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</si>
  <si>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</si>
  <si>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</si>
  <si>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</si>
  <si>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</si>
  <si>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</si>
  <si>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</si>
  <si>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</si>
  <si>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</si>
  <si>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</si>
  <si>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</si>
  <si>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</si>
  <si>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</si>
  <si>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</si>
  <si>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</si>
  <si>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</si>
  <si>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</si>
  <si>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</si>
  <si>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</si>
  <si>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</si>
  <si>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</si>
  <si>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</si>
  <si>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</si>
  <si>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</si>
  <si>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</si>
  <si>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</si>
  <si>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</si>
  <si>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</si>
  <si>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</si>
  <si>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</si>
  <si>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</si>
  <si>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</si>
  <si>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</si>
  <si>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</si>
  <si>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</si>
  <si>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</si>
  <si>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</si>
  <si>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</si>
  <si>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</si>
  <si>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</si>
  <si>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</si>
  <si>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</si>
  <si>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</si>
  <si>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</si>
  <si>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</si>
  <si>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</si>
  <si>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</si>
  <si>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</si>
  <si>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</si>
  <si>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</si>
  <si>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</si>
  <si>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</si>
  <si>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</si>
  <si>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</si>
  <si>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</si>
  <si>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</si>
  <si>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</si>
  <si>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</si>
  <si>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</si>
  <si>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</si>
  <si>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</si>
  <si>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</si>
  <si>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</si>
  <si>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</si>
  <si>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</si>
  <si>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</si>
  <si>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</si>
  <si>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</si>
  <si>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</si>
  <si>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</si>
  <si>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</si>
  <si>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</si>
  <si>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</si>
  <si>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</si>
  <si>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</si>
  <si>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</si>
  <si>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</si>
  <si>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</si>
  <si>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</si>
  <si>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</si>
  <si>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</si>
  <si>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</si>
  <si>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</si>
  <si>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</si>
  <si>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</si>
  <si>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</si>
  <si>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</si>
  <si>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</si>
  <si>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</si>
  <si>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</si>
  <si>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</si>
  <si>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</si>
  <si>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</si>
  <si>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</si>
  <si>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</si>
  <si>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</si>
  <si>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</si>
  <si>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</si>
  <si>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</si>
  <si>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</si>
  <si>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</si>
  <si>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</si>
  <si>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</si>
  <si>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</si>
  <si>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</si>
  <si>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</si>
  <si>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</si>
  <si>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</si>
  <si>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</si>
  <si>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</si>
  <si>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</si>
  <si>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</si>
  <si>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</si>
  <si>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</si>
  <si>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</si>
  <si>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</si>
  <si>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</si>
  <si>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</si>
  <si>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</si>
  <si>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</si>
  <si>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</si>
  <si>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</si>
  <si>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</si>
  <si>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</si>
  <si>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</si>
  <si>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</si>
  <si>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</si>
  <si>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</si>
  <si>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</si>
  <si>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</si>
  <si>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</si>
  <si>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</si>
  <si>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</si>
  <si>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</si>
  <si>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</si>
  <si>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</si>
  <si>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</si>
  <si>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</si>
  <si>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</si>
  <si>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</si>
  <si>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</si>
  <si>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</si>
  <si>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</si>
  <si>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</si>
  <si>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</si>
  <si>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</si>
  <si>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</si>
  <si>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</si>
  <si>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</si>
  <si>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</si>
  <si>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</si>
  <si>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</si>
  <si>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</si>
  <si>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</si>
  <si>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</si>
  <si>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</si>
  <si>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</si>
  <si>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</si>
  <si>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</si>
  <si>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</si>
  <si>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</si>
  <si>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</si>
  <si>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</si>
  <si>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</si>
  <si>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</si>
  <si>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</si>
  <si>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</si>
  <si>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</si>
  <si>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</si>
  <si>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</si>
  <si>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</si>
  <si>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</si>
  <si>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</si>
  <si>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</si>
  <si>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</si>
  <si>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</si>
  <si>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</si>
  <si>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</si>
  <si>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</si>
  <si>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</si>
  <si>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</si>
  <si>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</si>
  <si>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</si>
  <si>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</si>
  <si>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</si>
  <si>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</si>
  <si>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</si>
  <si>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</si>
  <si>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</si>
  <si>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</si>
  <si>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</si>
  <si>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</si>
  <si>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</si>
  <si>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</si>
  <si>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</si>
  <si>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</si>
  <si>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</si>
  <si>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</si>
  <si>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</si>
  <si>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</si>
  <si>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</si>
  <si>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</si>
  <si>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</si>
  <si>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</si>
  <si>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</si>
  <si>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</si>
  <si>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</si>
  <si>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</si>
  <si>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</si>
  <si>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</si>
  <si>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</si>
  <si>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</si>
  <si>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</si>
  <si>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</si>
  <si>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</si>
  <si>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</si>
  <si>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</si>
  <si>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</si>
  <si>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</si>
  <si>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</si>
  <si>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</si>
  <si>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</si>
  <si>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</si>
  <si>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</si>
  <si>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</si>
  <si>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</si>
  <si>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</si>
  <si>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</si>
  <si>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</si>
  <si>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</si>
  <si>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</si>
  <si>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</si>
  <si>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</si>
  <si>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</si>
  <si>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</si>
  <si>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</si>
  <si>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</si>
  <si>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</si>
  <si>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</si>
  <si>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</si>
  <si>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</si>
  <si>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</si>
  <si>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</si>
  <si>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</si>
  <si>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</si>
  <si>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</si>
  <si>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</si>
  <si>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</si>
  <si>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</si>
  <si>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</si>
  <si>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</si>
  <si>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</si>
  <si>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</si>
  <si>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</si>
  <si>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</si>
  <si>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</si>
  <si>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</si>
  <si>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</si>
  <si>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</si>
  <si>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</si>
  <si>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</si>
  <si>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</si>
  <si>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</si>
  <si>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</si>
  <si>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</si>
  <si>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</si>
  <si>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</si>
  <si>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</si>
  <si>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</si>
  <si>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</si>
  <si>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</si>
  <si>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</si>
  <si>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</si>
  <si>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</si>
  <si>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</si>
  <si>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</si>
  <si>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</si>
  <si>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</si>
  <si>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</si>
  <si>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</si>
  <si>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</si>
  <si>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</si>
  <si>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</si>
  <si>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</si>
  <si>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</si>
  <si>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</si>
  <si>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</si>
  <si>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</si>
  <si>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</si>
  <si>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</si>
  <si>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</si>
  <si>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</si>
  <si>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</si>
  <si>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</si>
  <si>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</si>
  <si>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</si>
  <si>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</si>
  <si>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</si>
  <si>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</si>
  <si>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</si>
  <si>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</si>
  <si>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</si>
  <si>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</si>
  <si>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</si>
  <si>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</si>
  <si>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</si>
  <si>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</si>
  <si>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</si>
  <si>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</si>
  <si>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</si>
  <si>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</si>
  <si>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</si>
  <si>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</si>
  <si>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</si>
  <si>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</si>
  <si>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</si>
  <si>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</si>
  <si>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</si>
  <si>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</si>
  <si>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</si>
  <si>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</si>
  <si>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</si>
  <si>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</si>
  <si>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</si>
  <si>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</si>
  <si>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</si>
  <si>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</si>
  <si>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</si>
  <si>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</si>
  <si>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</si>
  <si>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</si>
  <si>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</si>
  <si>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</si>
  <si>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</si>
  <si>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</si>
  <si>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</si>
  <si>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</si>
  <si>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</si>
  <si>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</si>
  <si>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</si>
  <si>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</si>
  <si>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</si>
  <si>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</si>
  <si>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</si>
  <si>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</si>
  <si>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</si>
  <si>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</si>
  <si>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</si>
  <si>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</si>
  <si>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</si>
  <si>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</si>
  <si>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</si>
  <si>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</si>
  <si>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</si>
  <si>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</si>
  <si>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</si>
  <si>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</si>
  <si>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</si>
  <si>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</si>
  <si>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</si>
  <si>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</si>
  <si>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</si>
  <si>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</si>
  <si>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</si>
  <si>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</si>
  <si>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</si>
  <si>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</si>
  <si>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</si>
  <si>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</si>
  <si>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</si>
  <si>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</si>
  <si>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</si>
  <si>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</si>
  <si>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</si>
  <si>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</si>
  <si>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</si>
  <si>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</si>
  <si>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</si>
  <si>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</si>
  <si>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</si>
  <si>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</si>
  <si>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</si>
  <si>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</si>
  <si>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</si>
  <si>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</si>
  <si>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</si>
  <si>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</si>
  <si>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</si>
  <si>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</si>
  <si>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</si>
  <si>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</si>
  <si>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</si>
  <si>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</si>
  <si>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</si>
  <si>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</si>
  <si>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</si>
  <si>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</si>
  <si>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</si>
  <si>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</si>
  <si>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</si>
  <si>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</si>
  <si>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</si>
  <si>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</si>
  <si>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</si>
  <si>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</si>
  <si>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</si>
  <si>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</si>
  <si>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</si>
  <si>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</si>
  <si>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</si>
  <si>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</si>
  <si>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</si>
  <si>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</si>
  <si>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</si>
  <si>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</si>
  <si>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</si>
  <si>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</si>
  <si>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</si>
  <si>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</si>
  <si>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</si>
  <si>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</si>
  <si>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</si>
  <si>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</si>
  <si>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</si>
  <si>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</si>
  <si>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</si>
  <si>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</si>
  <si>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</si>
  <si>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</si>
  <si>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</si>
  <si>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</si>
  <si>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</si>
  <si>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</si>
  <si>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</si>
  <si>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</si>
  <si>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</si>
  <si>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</si>
  <si>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</si>
  <si>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</si>
  <si>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</si>
  <si>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</si>
  <si>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</si>
  <si>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</si>
  <si>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</si>
  <si>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</si>
  <si>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</si>
  <si>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</si>
  <si>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</si>
  <si>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</si>
  <si>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</si>
  <si>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</si>
  <si>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</si>
  <si>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</si>
  <si>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</si>
  <si>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</si>
  <si>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</si>
  <si>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</si>
  <si>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</si>
  <si>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</si>
  <si>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</si>
  <si>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</si>
  <si>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</si>
  <si>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</si>
  <si>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</si>
  <si>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</si>
  <si>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</si>
  <si>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</si>
  <si>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</si>
  <si>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</si>
  <si>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</si>
  <si>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</si>
  <si>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</si>
  <si>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</si>
  <si>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</si>
  <si>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</si>
  <si>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</si>
  <si>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</si>
  <si>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</si>
  <si>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</si>
  <si>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</si>
  <si>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</si>
  <si>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</si>
  <si>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</si>
  <si>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</si>
  <si>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</si>
  <si>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</si>
  <si>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</si>
  <si>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</si>
  <si>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</si>
  <si>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</si>
  <si>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2025-2028 годы</t>
  </si>
  <si>
    <t>26.05.2025</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</si>
  <si>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2026-2028 годы</t>
  </si>
  <si>
    <t>01.01.2026</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</si>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</sst>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E2854-B652-739E-9BE9-1FF157F14F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582152-8D4A-916F-DBA1-2D2A42F82D5E}" mc:Ignorable="x14ac xr xr2 xr3">
  <sheetPr>
    <tabColor rgb="FFCCCCFF"/>
  </sheetPr>
  <dimension ref="A1:Q79"/>
  <sheetViews>
    <sheetView topLeftCell="C20" showGridLines="0" zoomScale="14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45658.41278935185</v>
      </c>
      <c r="G11" s="77"/>
      <c r="H11" s="773" t="s">
        <v>22</v>
      </c>
      <c r="J11" s="876" t="s">
        <v>23</v>
      </c>
      <c r="Q11" s="74">
        <v>0</v>
      </c>
    </row>
    <row customHeight="1" ht="22.5">
      <c r="A12" s="2098"/>
      <c r="D12" s="75"/>
      <c r="E12" s="1165" t="s">
        <v>24</v>
      </c>
      <c r="F12" s="1732">
        <v>47848.412997685184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45654.41336805555</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39.13225446428571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68</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68</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3231349-9736-E39B-A55C-B68F8452ED9D}"/>
    <hyperlink ref="H17" location="Титульный!H9" display="Как заполнить?" tooltip="Помощь по работе с полями отчётной формы" xr:uid="{73E074F8-D273-5194-566E-C85F8E6F7756}"/>
    <hyperlink ref="H39" location="Титульный!H9" display="Как заполнить?" tooltip="Помощь по работе с полями отчётной формы" xr:uid="{31701D8F-5F9C-0588-52B4-6E3C08A23B93}"/>
    <hyperlink ref="H62" location="Титульный!H9" display="Как заполнить?" tooltip="Помощь по работе с полями отчётной формы" xr:uid="{A2E5BE25-FE6B-854E-E809-E29996973CEF}"/>
    <hyperlink ref="F70" r:id="rId4" xr:uid="{67C59A0D-3104-E073-C3BC-DC016EB660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F7C3-B2F2-C6A9-1F7C-58B2A49F282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9757F-DF26-ABFE-3ACA-6F26165107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101</v>
      </c>
      <c r="J11" s="594" t="s">
        <v>94</v>
      </c>
      <c r="K11" s="2117" t="s">
        <v>95</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111</v>
      </c>
      <c r="E13" s="2109"/>
      <c r="F13" s="2112" t="s">
        <v>68</v>
      </c>
      <c r="G13" s="2113"/>
      <c r="H13" s="2114">
        <v>1</v>
      </c>
      <c r="I13" s="2105" t="str">
        <f>IF(U13="","",INDEX(TERRITORY_MR_LIST,MATCH(U13,TERRITORY_LIST_ID,0)))</f>
        <v/>
      </c>
      <c r="J13" s="2107" t="s">
        <v>19</v>
      </c>
      <c r="K13" s="602"/>
      <c r="L13" s="527" t="s">
        <v>111</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95AE6-F48B-19ED-80D3-8B0D4F8B5F2C}" mc:Ignorable="x14ac xr xr2 xr3">
  <sheetPr>
    <tabColor rgb="FFCCCCFF"/>
  </sheetPr>
  <dimension ref="A1:AR146"/>
  <sheetViews>
    <sheetView showGridLines="0" zoomScale="14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123</v>
      </c>
      <c r="F9" s="2103"/>
      <c r="G9" s="2127" t="s">
        <v>107</v>
      </c>
      <c r="H9" s="2127" t="s">
        <v>90</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91</v>
      </c>
      <c r="F10" s="1284" t="s">
        <v>129</v>
      </c>
      <c r="G10" s="2127"/>
      <c r="H10" s="2127"/>
      <c r="I10" s="2127"/>
      <c r="J10" s="2127"/>
      <c r="K10" s="110" t="s">
        <v>110</v>
      </c>
      <c r="L10" s="2127" t="s">
        <v>90</v>
      </c>
      <c r="M10" s="2127"/>
      <c r="N10" s="110" t="s">
        <v>130</v>
      </c>
      <c r="O10" s="110" t="s">
        <v>110</v>
      </c>
      <c r="P10" s="2127" t="s">
        <v>90</v>
      </c>
      <c r="Q10" s="2127"/>
      <c r="R10" s="110" t="s">
        <v>130</v>
      </c>
      <c r="S10" s="283" t="s">
        <v>110</v>
      </c>
      <c r="T10" s="2127" t="s">
        <v>90</v>
      </c>
      <c r="U10" s="2127"/>
      <c r="V10" s="283" t="s">
        <v>91</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111</v>
      </c>
      <c r="E11" s="1249" t="s">
        <v>112</v>
      </c>
      <c r="F11" s="1249"/>
      <c r="G11" s="1249" t="s">
        <v>92</v>
      </c>
      <c r="H11" s="2156" t="s">
        <v>101</v>
      </c>
      <c r="I11" s="2156"/>
      <c r="J11" s="1249" t="s">
        <v>94</v>
      </c>
      <c r="K11" s="1249" t="s">
        <v>95</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68</v>
      </c>
      <c r="G18" s="2630" t="str">
        <f>INDEX(VD_NAME_LIST,MATCH("4190064",VD_ID_LIST,0))</f>
        <v>Производство тепловой энергии. Некомбинированная выработка</v>
      </c>
      <c r="H18" s="2553"/>
      <c r="I18" s="2553">
        <v>1</v>
      </c>
      <c r="J18" s="2501" t="s">
        <v>162</v>
      </c>
      <c r="K18" s="2185" t="s">
        <v>68</v>
      </c>
      <c r="L18" s="2108"/>
      <c r="M18" s="2108" t="s">
        <v>111</v>
      </c>
      <c r="N18" s="2504" t="str">
        <f>IF(Z18="","",INDEX(TERRITORY_MR_LIST,MATCH(Z18,TERRITORY_LIST_ID,0)))</f>
        <v>Территория 1</v>
      </c>
      <c r="O18" s="2185" t="s">
        <v>68</v>
      </c>
      <c r="P18" s="2108"/>
      <c r="Q18" s="2108" t="s">
        <v>111</v>
      </c>
      <c r="R18" s="2571" t="s">
        <v>163</v>
      </c>
      <c r="S18" s="2107" t="s">
        <v>19</v>
      </c>
      <c r="T18" s="2108"/>
      <c r="U18" s="2108" t="s">
        <v>111</v>
      </c>
      <c r="V18" s="2631" t="s">
        <v>28</v>
      </c>
      <c r="W18" s="2501"/>
      <c r="X18" s="1267"/>
      <c r="Y18" s="1267"/>
      <c r="Z18" s="1267" t="s">
        <v>100</v>
      </c>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Тариф на тепловую энергию,поставляемую потребителям</v>
      </c>
      <c r="AK18" s="1267" t="str">
        <f>IF($K$18="нет","без дифференциации",IF($N$18=0,"",$N$18))</f>
        <v>Территория 1</v>
      </c>
      <c r="AL18" s="1267" t="str">
        <f>IF($O$18="нет","без дифференциации",IF($R$18=0,"",$R$18))</f>
        <v>Тепловая энергия,поставляемая потребителям с.Горнозаводск</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2504"/>
      <c r="O19" s="2186"/>
      <c r="P19" s="2108"/>
      <c r="Q19" s="2108"/>
      <c r="R19" s="2571"/>
      <c r="S19" s="2107"/>
      <c r="T19" s="2632"/>
      <c r="U19" s="2633"/>
      <c r="V19" s="2634" t="s">
        <v>170</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505"/>
      <c r="O20" s="2112"/>
      <c r="P20" s="2637"/>
      <c r="Q20" s="2638"/>
      <c r="R20" s="2639" t="s">
        <v>171</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172</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173</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9D76-5DE1-F864-BF8E-5ED479D0B4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123</v>
      </c>
      <c r="G8" s="2193"/>
      <c r="H8" s="2192" t="s">
        <v>90</v>
      </c>
      <c r="I8" s="2193"/>
      <c r="J8" s="2127" t="s">
        <v>124</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129</v>
      </c>
      <c r="H9" s="2194"/>
      <c r="I9" s="2195"/>
      <c r="J9" s="2101"/>
      <c r="K9" s="1559"/>
      <c r="L9" s="2127" t="s">
        <v>295</v>
      </c>
      <c r="M9" s="2101"/>
      <c r="N9" s="2192" t="s">
        <v>90</v>
      </c>
      <c r="O9" s="2193"/>
      <c r="P9" s="2127" t="s">
        <v>130</v>
      </c>
      <c r="Q9" s="1556"/>
      <c r="R9" s="2127" t="s">
        <v>295</v>
      </c>
      <c r="S9" s="2101"/>
      <c r="T9" s="2192" t="s">
        <v>90</v>
      </c>
      <c r="U9" s="2193"/>
      <c r="V9" s="2127" t="s">
        <v>130</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131</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101</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E9C4C-7F05-12BD-51B7-78DCFCF2AF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Сахалинская область</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6505011534</v>
      </c>
      <c r="G14" s="1012" t="s">
        <v>316</v>
      </c>
      <c r="H14" s="475"/>
      <c r="J14" s="455">
        <v>0</v>
      </c>
    </row>
    <row customHeight="1" ht="22.5" hidden="1">
      <c r="A15" s="457"/>
      <c r="B15" s="502"/>
      <c r="C15" s="457"/>
      <c r="D15" s="1009" t="s">
        <v>317</v>
      </c>
      <c r="E15" s="1010" t="s">
        <v>318</v>
      </c>
      <c r="F15" s="1011" t="str">
        <f>IF(kpp="","",kpp)</f>
        <v>650501001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C1ABB-7AFF-78CF-A381-EDEE779B65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5F32B-9A2C-F2EE-A192-E64DE3C4215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17D23-BB21-4767-0D3D-3643037210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68</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E42E2-EA41-4328-0B7C-0CDDF0C1E7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68</v>
      </c>
      <c r="AJ17" s="2267"/>
      <c r="AK17" s="2268" t="s">
        <v>68</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6A464-6794-CF2D-BCA2-4E2841115D9A}" mc:Ignorable="x14ac xr xr2 xr3">
  <sheetPr>
    <tabColor theme="6" tint="0.4"/>
  </sheetPr>
  <dimension ref="A1:EC69"/>
  <sheetViews>
    <sheetView showGridLines="0" zoomScale="150" workbookViewId="0" tabSelected="1">
      <pane xSplit="29" ySplit="42" topLeftCell="AD48" activePane="bottomRight" state="frozen"/>
      <selection pane="bottomLeft" activeCell="A43" sqref="A43"/>
      <selection pane="topRight" activeCell="AD1" sqref="AD1"/>
      <selection pane="bottomRight" activeCell="T64" sqref="T64:DW6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125" max="125" width="10.57421875" hidden="1"/>
    <col min="126" max="126" style="1635" width="4.00390625" customWidth="1"/>
    <col min="127" max="127" style="1635" width="115.00390625" customWidth="1"/>
    <col min="128" max="132" style="1642" width="10.00390625" customWidth="1"/>
    <col min="133" max="133"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Q1" s="1635"/>
      <c r="DR1" s="1635"/>
      <c r="DS1" s="1635"/>
      <c r="DT1" s="1635"/>
      <c r="DU1" s="1635"/>
      <c r="EC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2"/>
      <c r="DG2" s="2243"/>
      <c r="DH2" s="2243"/>
      <c r="DI2" s="2243"/>
      <c r="DJ2" s="2243"/>
      <c r="DK2" s="2243"/>
      <c r="DL2" s="2243"/>
      <c r="DM2" s="2244"/>
      <c r="DN2" s="2242"/>
      <c r="DO2" s="2243"/>
      <c r="DP2" s="2243"/>
      <c r="DQ2" s="2243"/>
      <c r="DR2" s="2243"/>
      <c r="DS2" s="2243"/>
      <c r="DT2" s="2243"/>
      <c r="DU2" s="2244"/>
      <c r="DV2" s="2244"/>
      <c r="DW2" s="1258" t="s">
        <v>403</v>
      </c>
      <c r="DY2" s="500"/>
      <c r="DZ2" s="500" t="str">
        <f>IF(T2="","",T2)</f>
        <v>Наименование тарифа</v>
      </c>
      <c r="EA2" s="500"/>
      <c r="EB2" s="500"/>
      <c r="EC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2"/>
      <c r="DG3" s="2243"/>
      <c r="DH3" s="2243"/>
      <c r="DI3" s="2243"/>
      <c r="DJ3" s="2243"/>
      <c r="DK3" s="2243"/>
      <c r="DL3" s="2243"/>
      <c r="DM3" s="2244"/>
      <c r="DN3" s="2242"/>
      <c r="DO3" s="2243"/>
      <c r="DP3" s="2243"/>
      <c r="DQ3" s="2243"/>
      <c r="DR3" s="2243"/>
      <c r="DS3" s="2243"/>
      <c r="DT3" s="2243"/>
      <c r="DU3" s="2244"/>
      <c r="DV3" s="2244"/>
      <c r="DW3" s="1258" t="s">
        <v>405</v>
      </c>
      <c r="DY3" s="500"/>
      <c r="DZ3" s="500" t="str">
        <f>IF(T3="","",T3)</f>
        <v>Территория действия тарифа</v>
      </c>
      <c r="EA3" s="500"/>
      <c r="EB3" s="500"/>
      <c r="EC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2"/>
      <c r="DG4" s="2243"/>
      <c r="DH4" s="2243"/>
      <c r="DI4" s="2243"/>
      <c r="DJ4" s="2243"/>
      <c r="DK4" s="2243"/>
      <c r="DL4" s="2243"/>
      <c r="DM4" s="2244"/>
      <c r="DN4" s="2242"/>
      <c r="DO4" s="2243"/>
      <c r="DP4" s="2243"/>
      <c r="DQ4" s="2243"/>
      <c r="DR4" s="2243"/>
      <c r="DS4" s="2243"/>
      <c r="DT4" s="2243"/>
      <c r="DU4" s="2244"/>
      <c r="DV4" s="2244"/>
      <c r="DW4" s="1258" t="s">
        <v>407</v>
      </c>
      <c r="DY4" s="500"/>
      <c r="DZ4" s="500" t="str">
        <f>IF(T4="","",T4)</f>
        <v>Наименование системы теплоснабжения </v>
      </c>
      <c r="EA4" s="500"/>
      <c r="EB4" s="500"/>
      <c r="EC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2"/>
      <c r="DG5" s="2243"/>
      <c r="DH5" s="2243"/>
      <c r="DI5" s="2243"/>
      <c r="DJ5" s="2243"/>
      <c r="DK5" s="2243"/>
      <c r="DL5" s="2243"/>
      <c r="DM5" s="2244"/>
      <c r="DN5" s="2242"/>
      <c r="DO5" s="2243"/>
      <c r="DP5" s="2243"/>
      <c r="DQ5" s="2243"/>
      <c r="DR5" s="2243"/>
      <c r="DS5" s="2243"/>
      <c r="DT5" s="2243"/>
      <c r="DU5" s="2244"/>
      <c r="DV5" s="2244"/>
      <c r="DW5" s="1258" t="s">
        <v>409</v>
      </c>
      <c r="DY5" s="500"/>
      <c r="DZ5" s="500" t="str">
        <f>IF(T5="","",T5)</f>
        <v>Источник тепловой энергии  </v>
      </c>
      <c r="EA5" s="500"/>
      <c r="EB5" s="500"/>
      <c r="EC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5"/>
      <c r="DG6" s="2246"/>
      <c r="DH6" s="2246"/>
      <c r="DI6" s="2246"/>
      <c r="DJ6" s="2246"/>
      <c r="DK6" s="2246"/>
      <c r="DL6" s="2246"/>
      <c r="DM6" s="2247"/>
      <c r="DN6" s="2245"/>
      <c r="DO6" s="2246"/>
      <c r="DP6" s="2246"/>
      <c r="DQ6" s="2246"/>
      <c r="DR6" s="2246"/>
      <c r="DS6" s="2246"/>
      <c r="DT6" s="2246"/>
      <c r="DU6" s="2247"/>
      <c r="DV6" s="2247"/>
      <c r="DW6" s="1258" t="s">
        <v>412</v>
      </c>
      <c r="DY6" s="500"/>
      <c r="DZ6" s="500" t="str">
        <f>IF(T6="","",T6)</f>
        <v>Схема подключения теплопотребляющей установки к коллектору источника тепловой энергии</v>
      </c>
      <c r="EA6" s="500"/>
      <c r="EB6" s="500"/>
      <c r="EC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5"/>
      <c r="DG7" s="2246"/>
      <c r="DH7" s="2246"/>
      <c r="DI7" s="2246"/>
      <c r="DJ7" s="2246"/>
      <c r="DK7" s="2246"/>
      <c r="DL7" s="2246"/>
      <c r="DM7" s="2247"/>
      <c r="DN7" s="2245"/>
      <c r="DO7" s="2246"/>
      <c r="DP7" s="2246"/>
      <c r="DQ7" s="2246"/>
      <c r="DR7" s="2246"/>
      <c r="DS7" s="2246"/>
      <c r="DT7" s="2246"/>
      <c r="DU7" s="2247"/>
      <c r="DV7" s="2247"/>
      <c r="DW7" s="1258" t="s">
        <v>415</v>
      </c>
      <c r="DY7" s="500"/>
      <c r="DZ7" s="500" t="str">
        <f>IF(T7="","",T7)</f>
        <v>Группа потребителей</v>
      </c>
      <c r="EA7" s="500"/>
      <c r="EB7" s="500"/>
      <c r="EC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751"/>
      <c r="AM8" s="325"/>
      <c r="AN8" s="751"/>
      <c r="AO8" s="1257"/>
      <c r="AP8" s="2602"/>
      <c r="AQ8" s="2107" t="s">
        <v>68</v>
      </c>
      <c r="AR8" s="2602"/>
      <c r="AS8" s="2107" t="s">
        <v>68</v>
      </c>
      <c r="AT8" s="751"/>
      <c r="AU8" s="325"/>
      <c r="AV8" s="751"/>
      <c r="AW8" s="1257"/>
      <c r="AX8" s="2602"/>
      <c r="AY8" s="2107" t="s">
        <v>68</v>
      </c>
      <c r="AZ8" s="2602"/>
      <c r="BA8" s="2107" t="s">
        <v>68</v>
      </c>
      <c r="BB8" s="751"/>
      <c r="BC8" s="325"/>
      <c r="BD8" s="751"/>
      <c r="BE8" s="1257"/>
      <c r="BF8" s="2602"/>
      <c r="BG8" s="2107" t="s">
        <v>68</v>
      </c>
      <c r="BH8" s="2602"/>
      <c r="BI8" s="2107" t="s">
        <v>68</v>
      </c>
      <c r="BJ8" s="751"/>
      <c r="BK8" s="325"/>
      <c r="BL8" s="751"/>
      <c r="BM8" s="1257"/>
      <c r="BN8" s="2602"/>
      <c r="BO8" s="2107" t="s">
        <v>68</v>
      </c>
      <c r="BP8" s="2602"/>
      <c r="BQ8" s="2107" t="s">
        <v>68</v>
      </c>
      <c r="BR8" s="751"/>
      <c r="BS8" s="325"/>
      <c r="BT8" s="751"/>
      <c r="BU8" s="1257"/>
      <c r="BV8" s="2602"/>
      <c r="BW8" s="2107" t="s">
        <v>68</v>
      </c>
      <c r="BX8" s="2602"/>
      <c r="BY8" s="2107" t="s">
        <v>68</v>
      </c>
      <c r="BZ8" s="751"/>
      <c r="CA8" s="325"/>
      <c r="CB8" s="751"/>
      <c r="CC8" s="1257"/>
      <c r="CD8" s="2602"/>
      <c r="CE8" s="2107" t="s">
        <v>68</v>
      </c>
      <c r="CF8" s="2602"/>
      <c r="CG8" s="2107" t="s">
        <v>68</v>
      </c>
      <c r="CH8" s="751"/>
      <c r="CI8" s="325"/>
      <c r="CJ8" s="751"/>
      <c r="CK8" s="1257"/>
      <c r="CL8" s="2602"/>
      <c r="CM8" s="2107" t="s">
        <v>68</v>
      </c>
      <c r="CN8" s="2602"/>
      <c r="CO8" s="2107" t="s">
        <v>68</v>
      </c>
      <c r="CP8" s="751"/>
      <c r="CQ8" s="325"/>
      <c r="CR8" s="751"/>
      <c r="CS8" s="1257"/>
      <c r="CT8" s="2602"/>
      <c r="CU8" s="2107" t="s">
        <v>68</v>
      </c>
      <c r="CV8" s="2602"/>
      <c r="CW8" s="2107" t="s">
        <v>68</v>
      </c>
      <c r="CX8" s="751"/>
      <c r="CY8" s="325"/>
      <c r="CZ8" s="751"/>
      <c r="DA8" s="1257"/>
      <c r="DB8" s="2602"/>
      <c r="DC8" s="2107" t="s">
        <v>68</v>
      </c>
      <c r="DD8" s="2602"/>
      <c r="DE8" s="2107" t="s">
        <v>68</v>
      </c>
      <c r="DF8" s="751"/>
      <c r="DG8" s="325"/>
      <c r="DH8" s="751"/>
      <c r="DI8" s="1257"/>
      <c r="DJ8" s="2602"/>
      <c r="DK8" s="2107" t="s">
        <v>68</v>
      </c>
      <c r="DL8" s="2602"/>
      <c r="DM8" s="2107" t="s">
        <v>68</v>
      </c>
      <c r="DN8" s="751"/>
      <c r="DO8" s="325"/>
      <c r="DP8" s="751"/>
      <c r="DQ8" s="1257"/>
      <c r="DR8" s="2602"/>
      <c r="DS8" s="2107" t="s">
        <v>68</v>
      </c>
      <c r="DT8" s="2602"/>
      <c r="DU8" s="2107" t="s">
        <v>68</v>
      </c>
      <c r="DV8" s="325"/>
      <c r="DW8" s="2253" t="s">
        <v>417</v>
      </c>
      <c r="DX8" s="511">
        <f>STRCHECKDATE(V9:DV9)</f>
      </c>
      <c r="DY8" s="500"/>
      <c r="DZ8" s="500" t="str">
        <f>IF(T8="","",T8)</f>
        <v/>
      </c>
      <c r="EA8" s="500"/>
      <c r="EB8" s="500"/>
      <c r="EC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325"/>
      <c r="DH9" s="325"/>
      <c r="DI9" s="328" t="str">
        <f>DJ8&amp;"-"&amp;DL8</f>
        <v>-</v>
      </c>
      <c r="DJ9" s="2309"/>
      <c r="DK9" s="2107"/>
      <c r="DL9" s="2309"/>
      <c r="DM9" s="2107"/>
      <c r="DN9" s="325"/>
      <c r="DO9" s="325"/>
      <c r="DP9" s="325"/>
      <c r="DQ9" s="328" t="str">
        <f>DR8&amp;"-"&amp;DT8</f>
        <v>-</v>
      </c>
      <c r="DR9" s="2309"/>
      <c r="DS9" s="2107"/>
      <c r="DT9" s="2309"/>
      <c r="DU9" s="2107"/>
      <c r="DV9" s="325"/>
      <c r="DW9" s="2254"/>
      <c r="DY9" s="500"/>
      <c r="DZ9" s="500" t="str">
        <f>IF(T9="","",T9)</f>
        <v/>
      </c>
      <c r="EA9" s="500"/>
      <c r="EB9" s="500"/>
      <c r="EC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2683"/>
      <c r="AU10" s="2684"/>
      <c r="AV10" s="2685"/>
      <c r="AW10" s="2686"/>
      <c r="AX10" s="2687"/>
      <c r="AY10" s="2688"/>
      <c r="AZ10" s="2689"/>
      <c r="BA10" s="2690"/>
      <c r="BB10" s="2691"/>
      <c r="BC10" s="2692"/>
      <c r="BD10" s="2693"/>
      <c r="BE10" s="2694"/>
      <c r="BF10" s="2695"/>
      <c r="BG10" s="2696"/>
      <c r="BH10" s="2697"/>
      <c r="BI10" s="2698"/>
      <c r="BJ10" s="2699"/>
      <c r="BK10" s="2700"/>
      <c r="BL10" s="2701"/>
      <c r="BM10" s="2702"/>
      <c r="BN10" s="2703"/>
      <c r="BO10" s="2704"/>
      <c r="BP10" s="2705"/>
      <c r="BQ10" s="2706"/>
      <c r="BR10" s="2707"/>
      <c r="BS10" s="2708"/>
      <c r="BT10" s="2709"/>
      <c r="BU10" s="2710"/>
      <c r="BV10" s="2711"/>
      <c r="BW10" s="2712"/>
      <c r="BX10" s="2713"/>
      <c r="BY10" s="2714"/>
      <c r="BZ10" s="2715"/>
      <c r="CA10" s="2716"/>
      <c r="CB10" s="2717"/>
      <c r="CC10" s="2718"/>
      <c r="CD10" s="2719"/>
      <c r="CE10" s="2720"/>
      <c r="CF10" s="2721"/>
      <c r="CG10" s="2722"/>
      <c r="CH10" s="2723"/>
      <c r="CI10" s="2724"/>
      <c r="CJ10" s="2725"/>
      <c r="CK10" s="2726"/>
      <c r="CL10" s="2727"/>
      <c r="CM10" s="2728"/>
      <c r="CN10" s="2729"/>
      <c r="CO10" s="2730"/>
      <c r="CP10" s="2731"/>
      <c r="CQ10" s="2732"/>
      <c r="CR10" s="2733"/>
      <c r="CS10" s="2734"/>
      <c r="CT10" s="2735"/>
      <c r="CU10" s="2736"/>
      <c r="CV10" s="2737"/>
      <c r="CW10" s="2738"/>
      <c r="CX10" s="2739"/>
      <c r="CY10" s="2740"/>
      <c r="CZ10" s="2741"/>
      <c r="DA10" s="2742"/>
      <c r="DB10" s="2743"/>
      <c r="DC10" s="2744"/>
      <c r="DD10" s="2745"/>
      <c r="DE10" s="2746"/>
      <c r="DF10" s="2747"/>
      <c r="DG10" s="2748"/>
      <c r="DH10" s="2749"/>
      <c r="DI10" s="2750"/>
      <c r="DJ10" s="2751"/>
      <c r="DK10" s="2752"/>
      <c r="DL10" s="2753"/>
      <c r="DM10" s="2754"/>
      <c r="DN10" s="2755"/>
      <c r="DO10" s="2756"/>
      <c r="DP10" s="2757"/>
      <c r="DQ10" s="2758"/>
      <c r="DR10" s="2759"/>
      <c r="DS10" s="2760"/>
      <c r="DT10" s="2761"/>
      <c r="DU10" s="2762"/>
      <c r="DV10" s="324"/>
      <c r="DW10" s="2255"/>
      <c r="DY10" s="500"/>
      <c r="DZ10" s="500" t="str">
        <f>IF(T10="","",T10)</f>
        <v>Добавить вид теплоносителя (параметры теплоносителя)</v>
      </c>
      <c r="EA10" s="500"/>
      <c r="EB10" s="500"/>
      <c r="EC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2763"/>
      <c r="AM11" s="2764"/>
      <c r="AN11" s="2765"/>
      <c r="AO11" s="2766"/>
      <c r="AP11" s="2767"/>
      <c r="AQ11" s="2768"/>
      <c r="AR11" s="2769"/>
      <c r="AS11" s="2770"/>
      <c r="AT11" s="2771"/>
      <c r="AU11" s="2772"/>
      <c r="AV11" s="2773"/>
      <c r="AW11" s="2774"/>
      <c r="AX11" s="2775"/>
      <c r="AY11" s="2776"/>
      <c r="AZ11" s="2777"/>
      <c r="BA11" s="2778"/>
      <c r="BB11" s="2779"/>
      <c r="BC11" s="2780"/>
      <c r="BD11" s="2781"/>
      <c r="BE11" s="2782"/>
      <c r="BF11" s="2783"/>
      <c r="BG11" s="2784"/>
      <c r="BH11" s="2785"/>
      <c r="BI11" s="2786"/>
      <c r="BJ11" s="2787"/>
      <c r="BK11" s="2788"/>
      <c r="BL11" s="2789"/>
      <c r="BM11" s="2790"/>
      <c r="BN11" s="2791"/>
      <c r="BO11" s="2792"/>
      <c r="BP11" s="2793"/>
      <c r="BQ11" s="2794"/>
      <c r="BR11" s="2795"/>
      <c r="BS11" s="2796"/>
      <c r="BT11" s="2797"/>
      <c r="BU11" s="2798"/>
      <c r="BV11" s="2799"/>
      <c r="BW11" s="2800"/>
      <c r="BX11" s="2801"/>
      <c r="BY11" s="2802"/>
      <c r="BZ11" s="2803"/>
      <c r="CA11" s="2804"/>
      <c r="CB11" s="2805"/>
      <c r="CC11" s="2806"/>
      <c r="CD11" s="2807"/>
      <c r="CE11" s="2808"/>
      <c r="CF11" s="2809"/>
      <c r="CG11" s="2810"/>
      <c r="CH11" s="2811"/>
      <c r="CI11" s="2812"/>
      <c r="CJ11" s="2813"/>
      <c r="CK11" s="2814"/>
      <c r="CL11" s="2815"/>
      <c r="CM11" s="2816"/>
      <c r="CN11" s="2817"/>
      <c r="CO11" s="2818"/>
      <c r="CP11" s="2819"/>
      <c r="CQ11" s="2820"/>
      <c r="CR11" s="2821"/>
      <c r="CS11" s="2822"/>
      <c r="CT11" s="2823"/>
      <c r="CU11" s="2824"/>
      <c r="CV11" s="2825"/>
      <c r="CW11" s="2826"/>
      <c r="CX11" s="2827"/>
      <c r="CY11" s="2828"/>
      <c r="CZ11" s="2829"/>
      <c r="DA11" s="2830"/>
      <c r="DB11" s="2831"/>
      <c r="DC11" s="2832"/>
      <c r="DD11" s="2833"/>
      <c r="DE11" s="2834"/>
      <c r="DF11" s="2835"/>
      <c r="DG11" s="2836"/>
      <c r="DH11" s="2837"/>
      <c r="DI11" s="2838"/>
      <c r="DJ11" s="2839"/>
      <c r="DK11" s="2840"/>
      <c r="DL11" s="2841"/>
      <c r="DM11" s="2842"/>
      <c r="DN11" s="2843"/>
      <c r="DO11" s="2844"/>
      <c r="DP11" s="2845"/>
      <c r="DQ11" s="2846"/>
      <c r="DR11" s="2847"/>
      <c r="DS11" s="2848"/>
      <c r="DT11" s="2849"/>
      <c r="DU11" s="2850"/>
      <c r="DV11" s="367"/>
      <c r="DW11" s="303"/>
      <c r="DY11" s="500"/>
      <c r="DZ11" s="500" t="str">
        <f>IF(T11="","",T11)</f>
        <v>Добавить группу потребителей</v>
      </c>
      <c r="EA11" s="500"/>
      <c r="EB11" s="500"/>
      <c r="EC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2851"/>
      <c r="AM12" s="2852"/>
      <c r="AN12" s="2853"/>
      <c r="AO12" s="2854"/>
      <c r="AP12" s="2855"/>
      <c r="AQ12" s="2856"/>
      <c r="AR12" s="2857"/>
      <c r="AS12" s="2858"/>
      <c r="AT12" s="2859"/>
      <c r="AU12" s="2860"/>
      <c r="AV12" s="2861"/>
      <c r="AW12" s="2862"/>
      <c r="AX12" s="2863"/>
      <c r="AY12" s="2864"/>
      <c r="AZ12" s="2865"/>
      <c r="BA12" s="2866"/>
      <c r="BB12" s="2867"/>
      <c r="BC12" s="2868"/>
      <c r="BD12" s="2869"/>
      <c r="BE12" s="2870"/>
      <c r="BF12" s="2871"/>
      <c r="BG12" s="2872"/>
      <c r="BH12" s="2873"/>
      <c r="BI12" s="2874"/>
      <c r="BJ12" s="2875"/>
      <c r="BK12" s="2876"/>
      <c r="BL12" s="2877"/>
      <c r="BM12" s="2878"/>
      <c r="BN12" s="2879"/>
      <c r="BO12" s="2880"/>
      <c r="BP12" s="2881"/>
      <c r="BQ12" s="2882"/>
      <c r="BR12" s="2883"/>
      <c r="BS12" s="2884"/>
      <c r="BT12" s="2885"/>
      <c r="BU12" s="2886"/>
      <c r="BV12" s="2887"/>
      <c r="BW12" s="2888"/>
      <c r="BX12" s="2889"/>
      <c r="BY12" s="2890"/>
      <c r="BZ12" s="2891"/>
      <c r="CA12" s="2892"/>
      <c r="CB12" s="2893"/>
      <c r="CC12" s="2894"/>
      <c r="CD12" s="2895"/>
      <c r="CE12" s="2896"/>
      <c r="CF12" s="2897"/>
      <c r="CG12" s="2898"/>
      <c r="CH12" s="2899"/>
      <c r="CI12" s="2900"/>
      <c r="CJ12" s="2901"/>
      <c r="CK12" s="2902"/>
      <c r="CL12" s="2903"/>
      <c r="CM12" s="2904"/>
      <c r="CN12" s="2905"/>
      <c r="CO12" s="2906"/>
      <c r="CP12" s="2907"/>
      <c r="CQ12" s="2908"/>
      <c r="CR12" s="2909"/>
      <c r="CS12" s="2910"/>
      <c r="CT12" s="2911"/>
      <c r="CU12" s="2912"/>
      <c r="CV12" s="2913"/>
      <c r="CW12" s="2914"/>
      <c r="CX12" s="2915"/>
      <c r="CY12" s="2916"/>
      <c r="CZ12" s="2917"/>
      <c r="DA12" s="2918"/>
      <c r="DB12" s="2919"/>
      <c r="DC12" s="2920"/>
      <c r="DD12" s="2921"/>
      <c r="DE12" s="2922"/>
      <c r="DF12" s="2923"/>
      <c r="DG12" s="2924"/>
      <c r="DH12" s="2925"/>
      <c r="DI12" s="2926"/>
      <c r="DJ12" s="2927"/>
      <c r="DK12" s="2928"/>
      <c r="DL12" s="2929"/>
      <c r="DM12" s="2930"/>
      <c r="DN12" s="2931"/>
      <c r="DO12" s="2932"/>
      <c r="DP12" s="2933"/>
      <c r="DQ12" s="2934"/>
      <c r="DR12" s="2935"/>
      <c r="DS12" s="2936"/>
      <c r="DT12" s="2937"/>
      <c r="DU12" s="2938"/>
      <c r="DV12" s="367"/>
      <c r="DW12" s="303"/>
      <c r="DY12" s="500"/>
      <c r="DZ12" s="500" t="str">
        <f>IF(T12="","",T12)</f>
        <v>Добавить схему подключения</v>
      </c>
      <c r="EA12" s="500"/>
      <c r="EB12" s="500"/>
      <c r="EC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H13" s="1320"/>
      <c r="DI13" s="1320"/>
      <c r="DJ13" s="1320"/>
      <c r="DK13" s="1320"/>
      <c r="DL13" s="1320"/>
      <c r="DM13" s="1320"/>
      <c r="DN13" s="1320"/>
      <c r="DO13" s="1320"/>
      <c r="DP13" s="1320"/>
      <c r="DQ13" s="1320"/>
      <c r="DR13" s="1320"/>
      <c r="DS13" s="1320"/>
      <c r="DT13" s="1320"/>
      <c r="DU13" s="1320"/>
      <c r="DV13" s="1320"/>
      <c r="DW13" s="1320"/>
      <c r="DY13" s="789"/>
      <c r="DZ13" s="789" t="str">
        <f>IF(T13="","",T13)</f>
        <v>Добавить источник для дифференциации</v>
      </c>
      <c r="EA13" s="789"/>
      <c r="EB13" s="789"/>
      <c r="EC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H14" s="1324"/>
      <c r="DI14" s="1324"/>
      <c r="DJ14" s="1324"/>
      <c r="DK14" s="1324"/>
      <c r="DL14" s="1324"/>
      <c r="DM14" s="1324"/>
      <c r="DN14" s="1324"/>
      <c r="DO14" s="1324"/>
      <c r="DP14" s="1324"/>
      <c r="DQ14" s="1324"/>
      <c r="DR14" s="1324"/>
      <c r="DS14" s="1324"/>
      <c r="DT14" s="1324"/>
      <c r="DU14" s="1324"/>
      <c r="DV14" s="1324"/>
      <c r="DW14" s="1324"/>
      <c r="DY14" s="789"/>
      <c r="DZ14" s="789" t="str">
        <f>IF(T14="","",T14)</f>
        <v>Добавить централизованную систему для дифференциации</v>
      </c>
      <c r="EA14" s="789"/>
      <c r="EB14" s="789"/>
      <c r="EC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H15" s="1324"/>
      <c r="DI15" s="1324"/>
      <c r="DJ15" s="1324"/>
      <c r="DK15" s="1324"/>
      <c r="DL15" s="1324"/>
      <c r="DM15" s="1324"/>
      <c r="DN15" s="1324"/>
      <c r="DO15" s="1324"/>
      <c r="DP15" s="1324"/>
      <c r="DQ15" s="1324"/>
      <c r="DR15" s="1324"/>
      <c r="DS15" s="1324"/>
      <c r="DT15" s="1324"/>
      <c r="DU15" s="1324"/>
      <c r="DV15" s="1324"/>
      <c r="DW15" s="1324"/>
      <c r="DY15" s="789"/>
      <c r="DZ15" s="789" t="str">
        <f>IF(T15="","",T15)</f>
        <v>Добавить территорию для дифференциации</v>
      </c>
      <c r="EA15" s="789"/>
      <c r="EB15" s="789"/>
      <c r="EC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Q16" s="1635"/>
      <c r="DR16" s="1635"/>
      <c r="DS16" s="1635"/>
      <c r="DT16" s="1635"/>
      <c r="DU16" s="1635"/>
      <c r="EC16" s="1155">
        <v>0</v>
      </c>
    </row>
    <row customHeight="1" ht="14.25" hidden="1">
      <c r="AD17" s="1360"/>
      <c r="AE17" s="1360"/>
      <c r="AF17" s="1360"/>
      <c r="AG17" s="1361"/>
      <c r="AH17" s="2267"/>
      <c r="AI17" s="2268" t="s">
        <v>68</v>
      </c>
      <c r="AJ17" s="2267"/>
      <c r="AK17" s="2268" t="s">
        <v>68</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F17" s="1635"/>
      <c r="DG17" s="1635"/>
      <c r="DH17" s="1635"/>
      <c r="DI17" s="1635"/>
      <c r="DJ17" s="1635"/>
      <c r="DK17" s="1635"/>
      <c r="DL17" s="1635"/>
      <c r="DM17" s="1635"/>
      <c r="DN17" s="1635"/>
      <c r="DO17" s="1635"/>
      <c r="DP17" s="1635"/>
      <c r="DQ17" s="1635"/>
      <c r="DR17" s="1635"/>
      <c r="DS17" s="1635"/>
      <c r="DT17" s="1635"/>
      <c r="DU17" s="1635"/>
      <c r="EC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F18" s="1635"/>
      <c r="DG18" s="1635"/>
      <c r="DH18" s="1635"/>
      <c r="DI18" s="1635"/>
      <c r="DJ18" s="1635"/>
      <c r="DK18" s="1635"/>
      <c r="DL18" s="1635"/>
      <c r="DM18" s="1635"/>
      <c r="DN18" s="1635"/>
      <c r="DO18" s="1635"/>
      <c r="DP18" s="1635"/>
      <c r="DQ18" s="1635"/>
      <c r="DR18" s="1635"/>
      <c r="DS18" s="1635"/>
      <c r="DT18" s="1635"/>
      <c r="DU18" s="1635"/>
      <c r="EC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F19" s="1635"/>
      <c r="DG19" s="1635"/>
      <c r="DH19" s="1635"/>
      <c r="DI19" s="1635"/>
      <c r="DJ19" s="1635"/>
      <c r="DK19" s="1635"/>
      <c r="DL19" s="1635"/>
      <c r="DM19" s="1635"/>
      <c r="DN19" s="1635"/>
      <c r="DO19" s="1635"/>
      <c r="DP19" s="1635"/>
      <c r="DQ19" s="1635"/>
      <c r="DR19" s="1635"/>
      <c r="DS19" s="1635"/>
      <c r="DT19" s="1635"/>
      <c r="DU19" s="1635"/>
      <c r="EC19" s="1155">
        <v>0</v>
      </c>
    </row>
    <row s="1366" customFormat="1" customHeight="1" ht="22.5" hidden="1">
      <c r="L20" s="1329"/>
      <c r="M20" s="1362"/>
      <c r="N20" s="1362"/>
      <c r="O20" s="1367" t="s">
        <v>421</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F20" s="1366"/>
      <c r="DG20" s="1366"/>
      <c r="DH20" s="1366"/>
      <c r="DI20" s="1366"/>
      <c r="DJ20" s="1367"/>
      <c r="DK20" s="1366"/>
      <c r="DL20" s="1367"/>
      <c r="DM20" s="1366"/>
      <c r="DN20" s="1366"/>
      <c r="DO20" s="1366"/>
      <c r="DP20" s="1366"/>
      <c r="DQ20" s="1366"/>
      <c r="DR20" s="1367"/>
      <c r="DS20" s="1366"/>
      <c r="DT20" s="1367"/>
      <c r="DU20" s="1366"/>
      <c r="DX20" s="511"/>
      <c r="DY20" s="511"/>
      <c r="DZ20" s="511"/>
      <c r="EA20" s="511"/>
      <c r="EB20" s="511"/>
      <c r="EC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F21" s="1366"/>
      <c r="DG21" s="1366"/>
      <c r="DH21" s="1366"/>
      <c r="DI21" s="1366"/>
      <c r="DJ21" s="1366"/>
      <c r="DK21" s="1366"/>
      <c r="DL21" s="1366"/>
      <c r="DM21" s="1366"/>
      <c r="DN21" s="1366"/>
      <c r="DO21" s="1366"/>
      <c r="DP21" s="1366"/>
      <c r="DQ21" s="1366"/>
      <c r="DR21" s="1366"/>
      <c r="DS21" s="1366"/>
      <c r="DT21" s="1366"/>
      <c r="DU21" s="1366"/>
      <c r="DX21" s="511"/>
      <c r="DY21" s="511"/>
      <c r="DZ21" s="511"/>
      <c r="EA21" s="511"/>
      <c r="EB21" s="511"/>
      <c r="EC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L22" s="1366"/>
      <c r="AM22" s="1366"/>
      <c r="AN22" s="1366"/>
      <c r="AO22" s="1366"/>
      <c r="AP22" s="1366"/>
      <c r="AQ22" s="1370" t="s">
        <v>424</v>
      </c>
      <c r="AR22" s="1366"/>
      <c r="AS22" s="1370" t="s">
        <v>425</v>
      </c>
      <c r="AT22" s="1366"/>
      <c r="AU22" s="1366"/>
      <c r="AV22" s="1366"/>
      <c r="AW22" s="1366"/>
      <c r="AX22" s="1366"/>
      <c r="AY22" s="1370" t="s">
        <v>424</v>
      </c>
      <c r="AZ22" s="1366"/>
      <c r="BA22" s="1370" t="s">
        <v>425</v>
      </c>
      <c r="BB22" s="1366"/>
      <c r="BC22" s="1366"/>
      <c r="BD22" s="1366"/>
      <c r="BE22" s="1366"/>
      <c r="BF22" s="1366"/>
      <c r="BG22" s="1370" t="s">
        <v>424</v>
      </c>
      <c r="BH22" s="1366"/>
      <c r="BI22" s="1370" t="s">
        <v>425</v>
      </c>
      <c r="BJ22" s="1366"/>
      <c r="BK22" s="1366"/>
      <c r="BL22" s="1366"/>
      <c r="BM22" s="1366"/>
      <c r="BN22" s="1366"/>
      <c r="BO22" s="1370" t="s">
        <v>424</v>
      </c>
      <c r="BP22" s="1366"/>
      <c r="BQ22" s="1370" t="s">
        <v>425</v>
      </c>
      <c r="BR22" s="1366"/>
      <c r="BS22" s="1366"/>
      <c r="BT22" s="1366"/>
      <c r="BU22" s="1366"/>
      <c r="BV22" s="1366"/>
      <c r="BW22" s="1370" t="s">
        <v>424</v>
      </c>
      <c r="BX22" s="1366"/>
      <c r="BY22" s="1370" t="s">
        <v>425</v>
      </c>
      <c r="BZ22" s="1366"/>
      <c r="CA22" s="1366"/>
      <c r="CB22" s="1366"/>
      <c r="CC22" s="1366"/>
      <c r="CD22" s="1366"/>
      <c r="CE22" s="1370" t="s">
        <v>424</v>
      </c>
      <c r="CF22" s="1366"/>
      <c r="CG22" s="1370" t="s">
        <v>425</v>
      </c>
      <c r="CH22" s="1366"/>
      <c r="CI22" s="1366"/>
      <c r="CJ22" s="1366"/>
      <c r="CK22" s="1366"/>
      <c r="CL22" s="1366"/>
      <c r="CM22" s="1370" t="s">
        <v>424</v>
      </c>
      <c r="CN22" s="1366"/>
      <c r="CO22" s="1370" t="s">
        <v>425</v>
      </c>
      <c r="CP22" s="1366"/>
      <c r="CQ22" s="1366"/>
      <c r="CR22" s="1366"/>
      <c r="CS22" s="1366"/>
      <c r="CT22" s="1366"/>
      <c r="CU22" s="1370" t="s">
        <v>424</v>
      </c>
      <c r="CV22" s="1366"/>
      <c r="CW22" s="1370" t="s">
        <v>425</v>
      </c>
      <c r="CX22" s="1366"/>
      <c r="CY22" s="1366"/>
      <c r="CZ22" s="1366"/>
      <c r="DA22" s="1366"/>
      <c r="DB22" s="1366"/>
      <c r="DC22" s="1370" t="s">
        <v>424</v>
      </c>
      <c r="DD22" s="1366"/>
      <c r="DE22" s="1370" t="s">
        <v>425</v>
      </c>
      <c r="DF22" s="1366"/>
      <c r="DG22" s="1366"/>
      <c r="DH22" s="1366"/>
      <c r="DI22" s="1366"/>
      <c r="DJ22" s="1366"/>
      <c r="DK22" s="1370" t="s">
        <v>424</v>
      </c>
      <c r="DL22" s="1366"/>
      <c r="DM22" s="1370" t="s">
        <v>425</v>
      </c>
      <c r="DN22" s="1366"/>
      <c r="DO22" s="1366"/>
      <c r="DP22" s="1366"/>
      <c r="DQ22" s="1366"/>
      <c r="DR22" s="1366"/>
      <c r="DS22" s="1370" t="s">
        <v>424</v>
      </c>
      <c r="DT22" s="1366"/>
      <c r="DU22" s="1370" t="s">
        <v>425</v>
      </c>
      <c r="DX22" s="511"/>
      <c r="DY22" s="511"/>
      <c r="DZ22" s="511"/>
      <c r="EA22" s="511"/>
      <c r="EB22" s="511"/>
      <c r="EC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Q23" s="1635"/>
      <c r="DR23" s="1635"/>
      <c r="DS23" s="1635"/>
      <c r="DT23" s="1635"/>
      <c r="DU23" s="1635"/>
      <c r="EC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F24" s="1635"/>
      <c r="DG24" s="1635"/>
      <c r="DH24" s="1635"/>
      <c r="DI24" s="1635"/>
      <c r="DJ24" s="1635"/>
      <c r="DK24" s="1635"/>
      <c r="DL24" s="1635"/>
      <c r="DM24" s="1635"/>
      <c r="DN24" s="1635"/>
      <c r="DO24" s="1635"/>
      <c r="DP24" s="1635"/>
      <c r="DQ24" s="1635"/>
      <c r="DR24" s="1635"/>
      <c r="DS24" s="1635"/>
      <c r="DT24" s="1635"/>
      <c r="DU24" s="1635"/>
      <c r="EC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F25" s="1635"/>
      <c r="DG25" s="1635"/>
      <c r="DH25" s="1635"/>
      <c r="DI25" s="1635"/>
      <c r="DJ25" s="1635"/>
      <c r="DK25" s="1635"/>
      <c r="DL25" s="1635"/>
      <c r="DM25" s="1635"/>
      <c r="DN25" s="1635"/>
      <c r="DO25" s="1635"/>
      <c r="DP25" s="1635"/>
      <c r="DQ25" s="1635"/>
      <c r="DR25" s="1635"/>
      <c r="DS25" s="1635"/>
      <c r="DT25" s="1635"/>
      <c r="DU25" s="1635"/>
      <c r="EC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F26" s="2248"/>
      <c r="DG26" s="2248"/>
      <c r="DH26" s="2248"/>
      <c r="DI26" s="2248"/>
      <c r="DJ26" s="2248"/>
      <c r="DK26" s="2248"/>
      <c r="DL26" s="2248"/>
      <c r="DM26" s="2248"/>
      <c r="DN26" s="2248"/>
      <c r="DO26" s="2248"/>
      <c r="DP26" s="2248"/>
      <c r="DQ26" s="2248"/>
      <c r="DR26" s="2248"/>
      <c r="DS26" s="2248"/>
      <c r="DT26" s="2248"/>
      <c r="DU26" s="2248"/>
      <c r="EC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F27" s="2249"/>
      <c r="DG27" s="2249"/>
      <c r="DH27" s="2249"/>
      <c r="DI27" s="2249"/>
      <c r="DJ27" s="2249"/>
      <c r="DK27" s="2249"/>
      <c r="DL27" s="2249"/>
      <c r="DM27" s="2249"/>
      <c r="DN27" s="2249"/>
      <c r="DO27" s="2249"/>
      <c r="DP27" s="2249"/>
      <c r="DQ27" s="2249"/>
      <c r="DR27" s="2249"/>
      <c r="DS27" s="2249"/>
      <c r="DT27" s="2249"/>
      <c r="DU27" s="2249"/>
      <c r="EC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509"/>
      <c r="EC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2251" t="str">
        <f>IF(TITLE_NAME_OR_PR_CHANGE="",IF(TITLE_NAME_OR_PR="","",TITLE_NAME_OR_PR),TITLE_NAME_OR_PR_CHANGE)</f>
        <v>Региональная энергетическая комиссия Сахалинской области</v>
      </c>
      <c r="AM29" s="2251"/>
      <c r="AN29" s="2251"/>
      <c r="AO29" s="2251"/>
      <c r="AP29" s="2251"/>
      <c r="AQ29" s="2251"/>
      <c r="AR29" s="2251"/>
      <c r="AS29" s="1635"/>
      <c r="AT29" s="2251" t="str">
        <f>IF(TITLE_NAME_OR_PR_CHANGE="",IF(TITLE_NAME_OR_PR="","",TITLE_NAME_OR_PR),TITLE_NAME_OR_PR_CHANGE)</f>
        <v>Региональная энергетическая комиссия Сахалинской области</v>
      </c>
      <c r="AU29" s="2251"/>
      <c r="AV29" s="2251"/>
      <c r="AW29" s="2251"/>
      <c r="AX29" s="2251"/>
      <c r="AY29" s="2251"/>
      <c r="AZ29" s="2251"/>
      <c r="BA29" s="1635"/>
      <c r="BB29" s="2251" t="str">
        <f>IF(TITLE_NAME_OR_PR_CHANGE="",IF(TITLE_NAME_OR_PR="","",TITLE_NAME_OR_PR),TITLE_NAME_OR_PR_CHANGE)</f>
        <v>Региональная энергетическая комиссия Сахалинской области</v>
      </c>
      <c r="BC29" s="2251"/>
      <c r="BD29" s="2251"/>
      <c r="BE29" s="2251"/>
      <c r="BF29" s="2251"/>
      <c r="BG29" s="2251"/>
      <c r="BH29" s="2251"/>
      <c r="BI29" s="1635"/>
      <c r="BJ29" s="2251" t="str">
        <f>IF(TITLE_NAME_OR_PR_CHANGE="",IF(TITLE_NAME_OR_PR="","",TITLE_NAME_OR_PR),TITLE_NAME_OR_PR_CHANGE)</f>
        <v>Региональная энергетическая комиссия Сахалинской области</v>
      </c>
      <c r="BK29" s="2251"/>
      <c r="BL29" s="2251"/>
      <c r="BM29" s="2251"/>
      <c r="BN29" s="2251"/>
      <c r="BO29" s="2251"/>
      <c r="BP29" s="2251"/>
      <c r="BQ29" s="1635"/>
      <c r="BR29" s="2251" t="str">
        <f>IF(TITLE_NAME_OR_PR_CHANGE="",IF(TITLE_NAME_OR_PR="","",TITLE_NAME_OR_PR),TITLE_NAME_OR_PR_CHANGE)</f>
        <v>Региональная энергетическая комиссия Сахалинской области</v>
      </c>
      <c r="BS29" s="2251"/>
      <c r="BT29" s="2251"/>
      <c r="BU29" s="2251"/>
      <c r="BV29" s="2251"/>
      <c r="BW29" s="2251"/>
      <c r="BX29" s="2251"/>
      <c r="BY29" s="1635"/>
      <c r="BZ29" s="2251" t="str">
        <f>IF(TITLE_NAME_OR_PR_CHANGE="",IF(TITLE_NAME_OR_PR="","",TITLE_NAME_OR_PR),TITLE_NAME_OR_PR_CHANGE)</f>
        <v>Региональная энергетическая комиссия Сахалинской области</v>
      </c>
      <c r="CA29" s="2251"/>
      <c r="CB29" s="2251"/>
      <c r="CC29" s="2251"/>
      <c r="CD29" s="2251"/>
      <c r="CE29" s="2251"/>
      <c r="CF29" s="2251"/>
      <c r="CG29" s="1635"/>
      <c r="CH29" s="2251" t="str">
        <f>IF(TITLE_NAME_OR_PR_CHANGE="",IF(TITLE_NAME_OR_PR="","",TITLE_NAME_OR_PR),TITLE_NAME_OR_PR_CHANGE)</f>
        <v>Региональная энергетическая комиссия Сахалинской области</v>
      </c>
      <c r="CI29" s="2251"/>
      <c r="CJ29" s="2251"/>
      <c r="CK29" s="2251"/>
      <c r="CL29" s="2251"/>
      <c r="CM29" s="2251"/>
      <c r="CN29" s="2251"/>
      <c r="CO29" s="1635"/>
      <c r="CP29" s="2251" t="str">
        <f>IF(TITLE_NAME_OR_PR_CHANGE="",IF(TITLE_NAME_OR_PR="","",TITLE_NAME_OR_PR),TITLE_NAME_OR_PR_CHANGE)</f>
        <v>Региональная энергетическая комиссия Сахалинской области</v>
      </c>
      <c r="CQ29" s="2251"/>
      <c r="CR29" s="2251"/>
      <c r="CS29" s="2251"/>
      <c r="CT29" s="2251"/>
      <c r="CU29" s="2251"/>
      <c r="CV29" s="2251"/>
      <c r="CW29" s="1635"/>
      <c r="CX29" s="2251" t="str">
        <f>IF(TITLE_NAME_OR_PR_CHANGE="",IF(TITLE_NAME_OR_PR="","",TITLE_NAME_OR_PR),TITLE_NAME_OR_PR_CHANGE)</f>
        <v>Региональная энергетическая комиссия Сахалинской области</v>
      </c>
      <c r="CY29" s="2251"/>
      <c r="CZ29" s="2251"/>
      <c r="DA29" s="2251"/>
      <c r="DB29" s="2251"/>
      <c r="DC29" s="2251"/>
      <c r="DD29" s="2251"/>
      <c r="DE29" s="1635"/>
      <c r="DF29" s="2251" t="str">
        <f>IF(TITLE_NAME_OR_PR_CHANGE="",IF(TITLE_NAME_OR_PR="","",TITLE_NAME_OR_PR),TITLE_NAME_OR_PR_CHANGE)</f>
        <v>Региональная энергетическая комиссия Сахалинской области</v>
      </c>
      <c r="DG29" s="2251"/>
      <c r="DH29" s="2251"/>
      <c r="DI29" s="2251"/>
      <c r="DJ29" s="2251"/>
      <c r="DK29" s="2251"/>
      <c r="DL29" s="2251"/>
      <c r="DM29" s="1635"/>
      <c r="DN29" s="2251" t="str">
        <f>IF(TITLE_NAME_OR_PR_CHANGE="",IF(TITLE_NAME_OR_PR="","",TITLE_NAME_OR_PR),TITLE_NAME_OR_PR_CHANGE)</f>
        <v>Региональная энергетическая комиссия Сахалинской области</v>
      </c>
      <c r="DO29" s="2251"/>
      <c r="DP29" s="2251"/>
      <c r="DQ29" s="2251"/>
      <c r="DR29" s="2251"/>
      <c r="DS29" s="2251"/>
      <c r="DT29" s="2251"/>
      <c r="DU29" s="1635"/>
      <c r="DV29" s="326"/>
      <c r="DW29" s="280"/>
      <c r="DX29" s="368"/>
      <c r="DY29" s="368"/>
      <c r="DZ29" s="368"/>
      <c r="EA29" s="368"/>
      <c r="EB29" s="368"/>
      <c r="EC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2264" t="str">
        <f>IF(TITLE_DATE_PR_CHANGE="",IF(TITLE_DATE_PR="","",TITLE_DATE_PR),TITLE_DATE_PR_CHANGE)</f>
        <v>45654.41336805555</v>
      </c>
      <c r="AM30" s="2264"/>
      <c r="AN30" s="2264"/>
      <c r="AO30" s="2264"/>
      <c r="AP30" s="2264"/>
      <c r="AQ30" s="2264"/>
      <c r="AR30" s="2264"/>
      <c r="AS30" s="1635"/>
      <c r="AT30" s="2264" t="str">
        <f>IF(TITLE_DATE_PR_CHANGE="",IF(TITLE_DATE_PR="","",TITLE_DATE_PR),TITLE_DATE_PR_CHANGE)</f>
        <v>45654.41336805555</v>
      </c>
      <c r="AU30" s="2264"/>
      <c r="AV30" s="2264"/>
      <c r="AW30" s="2264"/>
      <c r="AX30" s="2264"/>
      <c r="AY30" s="2264"/>
      <c r="AZ30" s="2264"/>
      <c r="BA30" s="1635"/>
      <c r="BB30" s="2264" t="str">
        <f>IF(TITLE_DATE_PR_CHANGE="",IF(TITLE_DATE_PR="","",TITLE_DATE_PR),TITLE_DATE_PR_CHANGE)</f>
        <v>45654.41336805555</v>
      </c>
      <c r="BC30" s="2264"/>
      <c r="BD30" s="2264"/>
      <c r="BE30" s="2264"/>
      <c r="BF30" s="2264"/>
      <c r="BG30" s="2264"/>
      <c r="BH30" s="2264"/>
      <c r="BI30" s="1635"/>
      <c r="BJ30" s="2264" t="str">
        <f>IF(TITLE_DATE_PR_CHANGE="",IF(TITLE_DATE_PR="","",TITLE_DATE_PR),TITLE_DATE_PR_CHANGE)</f>
        <v>45654.41336805555</v>
      </c>
      <c r="BK30" s="2264"/>
      <c r="BL30" s="2264"/>
      <c r="BM30" s="2264"/>
      <c r="BN30" s="2264"/>
      <c r="BO30" s="2264"/>
      <c r="BP30" s="2264"/>
      <c r="BQ30" s="1635"/>
      <c r="BR30" s="2264" t="str">
        <f>IF(TITLE_DATE_PR_CHANGE="",IF(TITLE_DATE_PR="","",TITLE_DATE_PR),TITLE_DATE_PR_CHANGE)</f>
        <v>45654.41336805555</v>
      </c>
      <c r="BS30" s="2264"/>
      <c r="BT30" s="2264"/>
      <c r="BU30" s="2264"/>
      <c r="BV30" s="2264"/>
      <c r="BW30" s="2264"/>
      <c r="BX30" s="2264"/>
      <c r="BY30" s="1635"/>
      <c r="BZ30" s="2264" t="str">
        <f>IF(TITLE_DATE_PR_CHANGE="",IF(TITLE_DATE_PR="","",TITLE_DATE_PR),TITLE_DATE_PR_CHANGE)</f>
        <v>45654.41336805555</v>
      </c>
      <c r="CA30" s="2264"/>
      <c r="CB30" s="2264"/>
      <c r="CC30" s="2264"/>
      <c r="CD30" s="2264"/>
      <c r="CE30" s="2264"/>
      <c r="CF30" s="2264"/>
      <c r="CG30" s="1635"/>
      <c r="CH30" s="2264" t="str">
        <f>IF(TITLE_DATE_PR_CHANGE="",IF(TITLE_DATE_PR="","",TITLE_DATE_PR),TITLE_DATE_PR_CHANGE)</f>
        <v>45654.41336805555</v>
      </c>
      <c r="CI30" s="2264"/>
      <c r="CJ30" s="2264"/>
      <c r="CK30" s="2264"/>
      <c r="CL30" s="2264"/>
      <c r="CM30" s="2264"/>
      <c r="CN30" s="2264"/>
      <c r="CO30" s="1635"/>
      <c r="CP30" s="2264" t="str">
        <f>IF(TITLE_DATE_PR_CHANGE="",IF(TITLE_DATE_PR="","",TITLE_DATE_PR),TITLE_DATE_PR_CHANGE)</f>
        <v>45654.41336805555</v>
      </c>
      <c r="CQ30" s="2264"/>
      <c r="CR30" s="2264"/>
      <c r="CS30" s="2264"/>
      <c r="CT30" s="2264"/>
      <c r="CU30" s="2264"/>
      <c r="CV30" s="2264"/>
      <c r="CW30" s="1635"/>
      <c r="CX30" s="2264" t="str">
        <f>IF(TITLE_DATE_PR_CHANGE="",IF(TITLE_DATE_PR="","",TITLE_DATE_PR),TITLE_DATE_PR_CHANGE)</f>
        <v>45654.41336805555</v>
      </c>
      <c r="CY30" s="2264"/>
      <c r="CZ30" s="2264"/>
      <c r="DA30" s="2264"/>
      <c r="DB30" s="2264"/>
      <c r="DC30" s="2264"/>
      <c r="DD30" s="2264"/>
      <c r="DE30" s="1635"/>
      <c r="DF30" s="2264" t="str">
        <f>IF(TITLE_DATE_PR_CHANGE="",IF(TITLE_DATE_PR="","",TITLE_DATE_PR),TITLE_DATE_PR_CHANGE)</f>
        <v>45654.41336805555</v>
      </c>
      <c r="DG30" s="2264"/>
      <c r="DH30" s="2264"/>
      <c r="DI30" s="2264"/>
      <c r="DJ30" s="2264"/>
      <c r="DK30" s="2264"/>
      <c r="DL30" s="2264"/>
      <c r="DM30" s="1635"/>
      <c r="DN30" s="2264" t="str">
        <f>IF(TITLE_DATE_PR_CHANGE="",IF(TITLE_DATE_PR="","",TITLE_DATE_PR),TITLE_DATE_PR_CHANGE)</f>
        <v>45654.41336805555</v>
      </c>
      <c r="DO30" s="2264"/>
      <c r="DP30" s="2264"/>
      <c r="DQ30" s="2264"/>
      <c r="DR30" s="2264"/>
      <c r="DS30" s="2264"/>
      <c r="DT30" s="2264"/>
      <c r="DU30" s="1635"/>
      <c r="DV30" s="326"/>
      <c r="DW30" s="280"/>
      <c r="DX30" s="368"/>
      <c r="DY30" s="368"/>
      <c r="DZ30" s="368"/>
      <c r="EA30" s="368"/>
      <c r="EB30" s="368"/>
      <c r="EC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2251" t="str">
        <f>IF(TITLE_NUMBER_PR_CHANGE="",IF(TITLE_NUMBER_PR="","",TITLE_NUMBER_PR),TITLE_NUMBER_PR_CHANGE)</f>
        <v>1-3.25-1130/24</v>
      </c>
      <c r="AM31" s="2251"/>
      <c r="AN31" s="2251"/>
      <c r="AO31" s="2251"/>
      <c r="AP31" s="2251"/>
      <c r="AQ31" s="2251"/>
      <c r="AR31" s="2251"/>
      <c r="AS31" s="1635"/>
      <c r="AT31" s="2251" t="str">
        <f>IF(TITLE_NUMBER_PR_CHANGE="",IF(TITLE_NUMBER_PR="","",TITLE_NUMBER_PR),TITLE_NUMBER_PR_CHANGE)</f>
        <v>1-3.25-1130/24</v>
      </c>
      <c r="AU31" s="2251"/>
      <c r="AV31" s="2251"/>
      <c r="AW31" s="2251"/>
      <c r="AX31" s="2251"/>
      <c r="AY31" s="2251"/>
      <c r="AZ31" s="2251"/>
      <c r="BA31" s="1635"/>
      <c r="BB31" s="2251" t="str">
        <f>IF(TITLE_NUMBER_PR_CHANGE="",IF(TITLE_NUMBER_PR="","",TITLE_NUMBER_PR),TITLE_NUMBER_PR_CHANGE)</f>
        <v>1-3.25-1130/24</v>
      </c>
      <c r="BC31" s="2251"/>
      <c r="BD31" s="2251"/>
      <c r="BE31" s="2251"/>
      <c r="BF31" s="2251"/>
      <c r="BG31" s="2251"/>
      <c r="BH31" s="2251"/>
      <c r="BI31" s="1635"/>
      <c r="BJ31" s="2251" t="str">
        <f>IF(TITLE_NUMBER_PR_CHANGE="",IF(TITLE_NUMBER_PR="","",TITLE_NUMBER_PR),TITLE_NUMBER_PR_CHANGE)</f>
        <v>1-3.25-1130/24</v>
      </c>
      <c r="BK31" s="2251"/>
      <c r="BL31" s="2251"/>
      <c r="BM31" s="2251"/>
      <c r="BN31" s="2251"/>
      <c r="BO31" s="2251"/>
      <c r="BP31" s="2251"/>
      <c r="BQ31" s="1635"/>
      <c r="BR31" s="2251" t="str">
        <f>IF(TITLE_NUMBER_PR_CHANGE="",IF(TITLE_NUMBER_PR="","",TITLE_NUMBER_PR),TITLE_NUMBER_PR_CHANGE)</f>
        <v>1-3.25-1130/24</v>
      </c>
      <c r="BS31" s="2251"/>
      <c r="BT31" s="2251"/>
      <c r="BU31" s="2251"/>
      <c r="BV31" s="2251"/>
      <c r="BW31" s="2251"/>
      <c r="BX31" s="2251"/>
      <c r="BY31" s="1635"/>
      <c r="BZ31" s="2251" t="str">
        <f>IF(TITLE_NUMBER_PR_CHANGE="",IF(TITLE_NUMBER_PR="","",TITLE_NUMBER_PR),TITLE_NUMBER_PR_CHANGE)</f>
        <v>1-3.25-1130/24</v>
      </c>
      <c r="CA31" s="2251"/>
      <c r="CB31" s="2251"/>
      <c r="CC31" s="2251"/>
      <c r="CD31" s="2251"/>
      <c r="CE31" s="2251"/>
      <c r="CF31" s="2251"/>
      <c r="CG31" s="1635"/>
      <c r="CH31" s="2251" t="str">
        <f>IF(TITLE_NUMBER_PR_CHANGE="",IF(TITLE_NUMBER_PR="","",TITLE_NUMBER_PR),TITLE_NUMBER_PR_CHANGE)</f>
        <v>1-3.25-1130/24</v>
      </c>
      <c r="CI31" s="2251"/>
      <c r="CJ31" s="2251"/>
      <c r="CK31" s="2251"/>
      <c r="CL31" s="2251"/>
      <c r="CM31" s="2251"/>
      <c r="CN31" s="2251"/>
      <c r="CO31" s="1635"/>
      <c r="CP31" s="2251" t="str">
        <f>IF(TITLE_NUMBER_PR_CHANGE="",IF(TITLE_NUMBER_PR="","",TITLE_NUMBER_PR),TITLE_NUMBER_PR_CHANGE)</f>
        <v>1-3.25-1130/24</v>
      </c>
      <c r="CQ31" s="2251"/>
      <c r="CR31" s="2251"/>
      <c r="CS31" s="2251"/>
      <c r="CT31" s="2251"/>
      <c r="CU31" s="2251"/>
      <c r="CV31" s="2251"/>
      <c r="CW31" s="1635"/>
      <c r="CX31" s="2251" t="str">
        <f>IF(TITLE_NUMBER_PR_CHANGE="",IF(TITLE_NUMBER_PR="","",TITLE_NUMBER_PR),TITLE_NUMBER_PR_CHANGE)</f>
        <v>1-3.25-1130/24</v>
      </c>
      <c r="CY31" s="2251"/>
      <c r="CZ31" s="2251"/>
      <c r="DA31" s="2251"/>
      <c r="DB31" s="2251"/>
      <c r="DC31" s="2251"/>
      <c r="DD31" s="2251"/>
      <c r="DE31" s="1635"/>
      <c r="DF31" s="2251" t="str">
        <f>IF(TITLE_NUMBER_PR_CHANGE="",IF(TITLE_NUMBER_PR="","",TITLE_NUMBER_PR),TITLE_NUMBER_PR_CHANGE)</f>
        <v>1-3.25-1130/24</v>
      </c>
      <c r="DG31" s="2251"/>
      <c r="DH31" s="2251"/>
      <c r="DI31" s="2251"/>
      <c r="DJ31" s="2251"/>
      <c r="DK31" s="2251"/>
      <c r="DL31" s="2251"/>
      <c r="DM31" s="1635"/>
      <c r="DN31" s="2251" t="str">
        <f>IF(TITLE_NUMBER_PR_CHANGE="",IF(TITLE_NUMBER_PR="","",TITLE_NUMBER_PR),TITLE_NUMBER_PR_CHANGE)</f>
        <v>1-3.25-1130/24</v>
      </c>
      <c r="DO31" s="2251"/>
      <c r="DP31" s="2251"/>
      <c r="DQ31" s="2251"/>
      <c r="DR31" s="2251"/>
      <c r="DS31" s="2251"/>
      <c r="DT31" s="2251"/>
      <c r="DU31" s="1635"/>
      <c r="DV31" s="326"/>
      <c r="DW31" s="280"/>
      <c r="DX31" s="368"/>
      <c r="DY31" s="368"/>
      <c r="DZ31" s="368"/>
      <c r="EA31" s="368"/>
      <c r="EB31" s="368"/>
      <c r="EC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M32" s="2251"/>
      <c r="AN32" s="2251"/>
      <c r="AO32" s="2251"/>
      <c r="AP32" s="2251"/>
      <c r="AQ32" s="2251"/>
      <c r="AR32" s="2251"/>
      <c r="AS32" s="1635"/>
      <c r="AT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U32" s="2251"/>
      <c r="AV32" s="2251"/>
      <c r="AW32" s="2251"/>
      <c r="AX32" s="2251"/>
      <c r="AY32" s="2251"/>
      <c r="AZ32" s="2251"/>
      <c r="BA32" s="1635"/>
      <c r="BB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BC32" s="2251"/>
      <c r="BD32" s="2251"/>
      <c r="BE32" s="2251"/>
      <c r="BF32" s="2251"/>
      <c r="BG32" s="2251"/>
      <c r="BH32" s="2251"/>
      <c r="BI32" s="1635"/>
      <c r="BJ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BK32" s="2251"/>
      <c r="BL32" s="2251"/>
      <c r="BM32" s="2251"/>
      <c r="BN32" s="2251"/>
      <c r="BO32" s="2251"/>
      <c r="BP32" s="2251"/>
      <c r="BQ32" s="1635"/>
      <c r="BR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BS32" s="2251"/>
      <c r="BT32" s="2251"/>
      <c r="BU32" s="2251"/>
      <c r="BV32" s="2251"/>
      <c r="BW32" s="2251"/>
      <c r="BX32" s="2251"/>
      <c r="BY32" s="1635"/>
      <c r="BZ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CA32" s="2251"/>
      <c r="CB32" s="2251"/>
      <c r="CC32" s="2251"/>
      <c r="CD32" s="2251"/>
      <c r="CE32" s="2251"/>
      <c r="CF32" s="2251"/>
      <c r="CG32" s="1635"/>
      <c r="CH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CI32" s="2251"/>
      <c r="CJ32" s="2251"/>
      <c r="CK32" s="2251"/>
      <c r="CL32" s="2251"/>
      <c r="CM32" s="2251"/>
      <c r="CN32" s="2251"/>
      <c r="CO32" s="1635"/>
      <c r="CP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CQ32" s="2251"/>
      <c r="CR32" s="2251"/>
      <c r="CS32" s="2251"/>
      <c r="CT32" s="2251"/>
      <c r="CU32" s="2251"/>
      <c r="CV32" s="2251"/>
      <c r="CW32" s="1635"/>
      <c r="CX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CY32" s="2251"/>
      <c r="CZ32" s="2251"/>
      <c r="DA32" s="2251"/>
      <c r="DB32" s="2251"/>
      <c r="DC32" s="2251"/>
      <c r="DD32" s="2251"/>
      <c r="DE32" s="1635"/>
      <c r="DF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DG32" s="2251"/>
      <c r="DH32" s="2251"/>
      <c r="DI32" s="2251"/>
      <c r="DJ32" s="2251"/>
      <c r="DK32" s="2251"/>
      <c r="DL32" s="2251"/>
      <c r="DM32" s="1635"/>
      <c r="DN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DO32" s="2251"/>
      <c r="DP32" s="2251"/>
      <c r="DQ32" s="2251"/>
      <c r="DR32" s="2251"/>
      <c r="DS32" s="2251"/>
      <c r="DT32" s="2251"/>
      <c r="DU32" s="1635"/>
      <c r="DV32" s="326"/>
      <c r="DW32" s="280"/>
      <c r="DX32" s="368"/>
      <c r="DY32" s="368"/>
      <c r="DZ32" s="368"/>
      <c r="EA32" s="368"/>
      <c r="EB32" s="368"/>
      <c r="EC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509"/>
      <c r="EC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2264" t="str">
        <f>IF(TITLE_DATE_PR_CHANGE="",IF(TITLE_DATE_PR="","",TITLE_DATE_PR),TITLE_DATE_PR_CHANGE)</f>
        <v>45654.41336805555</v>
      </c>
      <c r="AM34" s="2264"/>
      <c r="AN34" s="2264"/>
      <c r="AO34" s="2264"/>
      <c r="AP34" s="2264"/>
      <c r="AQ34" s="2264"/>
      <c r="AR34" s="2264"/>
      <c r="AS34" s="1635"/>
      <c r="AT34" s="2264" t="str">
        <f>IF(TITLE_DATE_PR_CHANGE="",IF(TITLE_DATE_PR="","",TITLE_DATE_PR),TITLE_DATE_PR_CHANGE)</f>
        <v>45654.41336805555</v>
      </c>
      <c r="AU34" s="2264"/>
      <c r="AV34" s="2264"/>
      <c r="AW34" s="2264"/>
      <c r="AX34" s="2264"/>
      <c r="AY34" s="2264"/>
      <c r="AZ34" s="2264"/>
      <c r="BA34" s="1635"/>
      <c r="BB34" s="2264" t="str">
        <f>IF(TITLE_DATE_PR_CHANGE="",IF(TITLE_DATE_PR="","",TITLE_DATE_PR),TITLE_DATE_PR_CHANGE)</f>
        <v>45654.41336805555</v>
      </c>
      <c r="BC34" s="2264"/>
      <c r="BD34" s="2264"/>
      <c r="BE34" s="2264"/>
      <c r="BF34" s="2264"/>
      <c r="BG34" s="2264"/>
      <c r="BH34" s="2264"/>
      <c r="BI34" s="1635"/>
      <c r="BJ34" s="2264" t="str">
        <f>IF(TITLE_DATE_PR_CHANGE="",IF(TITLE_DATE_PR="","",TITLE_DATE_PR),TITLE_DATE_PR_CHANGE)</f>
        <v>45654.41336805555</v>
      </c>
      <c r="BK34" s="2264"/>
      <c r="BL34" s="2264"/>
      <c r="BM34" s="2264"/>
      <c r="BN34" s="2264"/>
      <c r="BO34" s="2264"/>
      <c r="BP34" s="2264"/>
      <c r="BQ34" s="1635"/>
      <c r="BR34" s="2264" t="str">
        <f>IF(TITLE_DATE_PR_CHANGE="",IF(TITLE_DATE_PR="","",TITLE_DATE_PR),TITLE_DATE_PR_CHANGE)</f>
        <v>45654.41336805555</v>
      </c>
      <c r="BS34" s="2264"/>
      <c r="BT34" s="2264"/>
      <c r="BU34" s="2264"/>
      <c r="BV34" s="2264"/>
      <c r="BW34" s="2264"/>
      <c r="BX34" s="2264"/>
      <c r="BY34" s="1635"/>
      <c r="BZ34" s="2264" t="str">
        <f>IF(TITLE_DATE_PR_CHANGE="",IF(TITLE_DATE_PR="","",TITLE_DATE_PR),TITLE_DATE_PR_CHANGE)</f>
        <v>45654.41336805555</v>
      </c>
      <c r="CA34" s="2264"/>
      <c r="CB34" s="2264"/>
      <c r="CC34" s="2264"/>
      <c r="CD34" s="2264"/>
      <c r="CE34" s="2264"/>
      <c r="CF34" s="2264"/>
      <c r="CG34" s="1635"/>
      <c r="CH34" s="2264" t="str">
        <f>IF(TITLE_DATE_PR_CHANGE="",IF(TITLE_DATE_PR="","",TITLE_DATE_PR),TITLE_DATE_PR_CHANGE)</f>
        <v>45654.41336805555</v>
      </c>
      <c r="CI34" s="2264"/>
      <c r="CJ34" s="2264"/>
      <c r="CK34" s="2264"/>
      <c r="CL34" s="2264"/>
      <c r="CM34" s="2264"/>
      <c r="CN34" s="2264"/>
      <c r="CO34" s="1635"/>
      <c r="CP34" s="2264" t="str">
        <f>IF(TITLE_DATE_PR_CHANGE="",IF(TITLE_DATE_PR="","",TITLE_DATE_PR),TITLE_DATE_PR_CHANGE)</f>
        <v>45654.41336805555</v>
      </c>
      <c r="CQ34" s="2264"/>
      <c r="CR34" s="2264"/>
      <c r="CS34" s="2264"/>
      <c r="CT34" s="2264"/>
      <c r="CU34" s="2264"/>
      <c r="CV34" s="2264"/>
      <c r="CW34" s="1635"/>
      <c r="CX34" s="2264" t="str">
        <f>IF(TITLE_DATE_PR_CHANGE="",IF(TITLE_DATE_PR="","",TITLE_DATE_PR),TITLE_DATE_PR_CHANGE)</f>
        <v>45654.41336805555</v>
      </c>
      <c r="CY34" s="2264"/>
      <c r="CZ34" s="2264"/>
      <c r="DA34" s="2264"/>
      <c r="DB34" s="2264"/>
      <c r="DC34" s="2264"/>
      <c r="DD34" s="2264"/>
      <c r="DE34" s="1635"/>
      <c r="DF34" s="2264" t="str">
        <f>IF(TITLE_DATE_PR_CHANGE="",IF(TITLE_DATE_PR="","",TITLE_DATE_PR),TITLE_DATE_PR_CHANGE)</f>
        <v>45654.41336805555</v>
      </c>
      <c r="DG34" s="2264"/>
      <c r="DH34" s="2264"/>
      <c r="DI34" s="2264"/>
      <c r="DJ34" s="2264"/>
      <c r="DK34" s="2264"/>
      <c r="DL34" s="2264"/>
      <c r="DM34" s="1635"/>
      <c r="DN34" s="2264" t="str">
        <f>IF(TITLE_DATE_PR_CHANGE="",IF(TITLE_DATE_PR="","",TITLE_DATE_PR),TITLE_DATE_PR_CHANGE)</f>
        <v>45654.41336805555</v>
      </c>
      <c r="DO34" s="2264"/>
      <c r="DP34" s="2264"/>
      <c r="DQ34" s="2264"/>
      <c r="DR34" s="2264"/>
      <c r="DS34" s="2264"/>
      <c r="DT34" s="2264"/>
      <c r="DU34" s="1635"/>
      <c r="DV34" s="326"/>
      <c r="DW34" s="280"/>
      <c r="DX34" s="368"/>
      <c r="DY34" s="368"/>
      <c r="DZ34" s="368"/>
      <c r="EA34" s="368"/>
      <c r="EB34" s="368"/>
      <c r="EC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2251" t="str">
        <f>IF(TITLE_NUMBER_PR_CHANGE="",IF(TITLE_NUMBER_PR="","",TITLE_NUMBER_PR),TITLE_NUMBER_PR_CHANGE)</f>
        <v>1-3.25-1130/24</v>
      </c>
      <c r="AM35" s="2251"/>
      <c r="AN35" s="2251"/>
      <c r="AO35" s="2251"/>
      <c r="AP35" s="2251"/>
      <c r="AQ35" s="2251"/>
      <c r="AR35" s="2251"/>
      <c r="AS35" s="1635"/>
      <c r="AT35" s="2251" t="str">
        <f>IF(TITLE_NUMBER_PR_CHANGE="",IF(TITLE_NUMBER_PR="","",TITLE_NUMBER_PR),TITLE_NUMBER_PR_CHANGE)</f>
        <v>1-3.25-1130/24</v>
      </c>
      <c r="AU35" s="2251"/>
      <c r="AV35" s="2251"/>
      <c r="AW35" s="2251"/>
      <c r="AX35" s="2251"/>
      <c r="AY35" s="2251"/>
      <c r="AZ35" s="2251"/>
      <c r="BA35" s="1635"/>
      <c r="BB35" s="2251" t="str">
        <f>IF(TITLE_NUMBER_PR_CHANGE="",IF(TITLE_NUMBER_PR="","",TITLE_NUMBER_PR),TITLE_NUMBER_PR_CHANGE)</f>
        <v>1-3.25-1130/24</v>
      </c>
      <c r="BC35" s="2251"/>
      <c r="BD35" s="2251"/>
      <c r="BE35" s="2251"/>
      <c r="BF35" s="2251"/>
      <c r="BG35" s="2251"/>
      <c r="BH35" s="2251"/>
      <c r="BI35" s="1635"/>
      <c r="BJ35" s="2251" t="str">
        <f>IF(TITLE_NUMBER_PR_CHANGE="",IF(TITLE_NUMBER_PR="","",TITLE_NUMBER_PR),TITLE_NUMBER_PR_CHANGE)</f>
        <v>1-3.25-1130/24</v>
      </c>
      <c r="BK35" s="2251"/>
      <c r="BL35" s="2251"/>
      <c r="BM35" s="2251"/>
      <c r="BN35" s="2251"/>
      <c r="BO35" s="2251"/>
      <c r="BP35" s="2251"/>
      <c r="BQ35" s="1635"/>
      <c r="BR35" s="2251" t="str">
        <f>IF(TITLE_NUMBER_PR_CHANGE="",IF(TITLE_NUMBER_PR="","",TITLE_NUMBER_PR),TITLE_NUMBER_PR_CHANGE)</f>
        <v>1-3.25-1130/24</v>
      </c>
      <c r="BS35" s="2251"/>
      <c r="BT35" s="2251"/>
      <c r="BU35" s="2251"/>
      <c r="BV35" s="2251"/>
      <c r="BW35" s="2251"/>
      <c r="BX35" s="2251"/>
      <c r="BY35" s="1635"/>
      <c r="BZ35" s="2251" t="str">
        <f>IF(TITLE_NUMBER_PR_CHANGE="",IF(TITLE_NUMBER_PR="","",TITLE_NUMBER_PR),TITLE_NUMBER_PR_CHANGE)</f>
        <v>1-3.25-1130/24</v>
      </c>
      <c r="CA35" s="2251"/>
      <c r="CB35" s="2251"/>
      <c r="CC35" s="2251"/>
      <c r="CD35" s="2251"/>
      <c r="CE35" s="2251"/>
      <c r="CF35" s="2251"/>
      <c r="CG35" s="1635"/>
      <c r="CH35" s="2251" t="str">
        <f>IF(TITLE_NUMBER_PR_CHANGE="",IF(TITLE_NUMBER_PR="","",TITLE_NUMBER_PR),TITLE_NUMBER_PR_CHANGE)</f>
        <v>1-3.25-1130/24</v>
      </c>
      <c r="CI35" s="2251"/>
      <c r="CJ35" s="2251"/>
      <c r="CK35" s="2251"/>
      <c r="CL35" s="2251"/>
      <c r="CM35" s="2251"/>
      <c r="CN35" s="2251"/>
      <c r="CO35" s="1635"/>
      <c r="CP35" s="2251" t="str">
        <f>IF(TITLE_NUMBER_PR_CHANGE="",IF(TITLE_NUMBER_PR="","",TITLE_NUMBER_PR),TITLE_NUMBER_PR_CHANGE)</f>
        <v>1-3.25-1130/24</v>
      </c>
      <c r="CQ35" s="2251"/>
      <c r="CR35" s="2251"/>
      <c r="CS35" s="2251"/>
      <c r="CT35" s="2251"/>
      <c r="CU35" s="2251"/>
      <c r="CV35" s="2251"/>
      <c r="CW35" s="1635"/>
      <c r="CX35" s="2251" t="str">
        <f>IF(TITLE_NUMBER_PR_CHANGE="",IF(TITLE_NUMBER_PR="","",TITLE_NUMBER_PR),TITLE_NUMBER_PR_CHANGE)</f>
        <v>1-3.25-1130/24</v>
      </c>
      <c r="CY35" s="2251"/>
      <c r="CZ35" s="2251"/>
      <c r="DA35" s="2251"/>
      <c r="DB35" s="2251"/>
      <c r="DC35" s="2251"/>
      <c r="DD35" s="2251"/>
      <c r="DE35" s="1635"/>
      <c r="DF35" s="2251" t="str">
        <f>IF(TITLE_NUMBER_PR_CHANGE="",IF(TITLE_NUMBER_PR="","",TITLE_NUMBER_PR),TITLE_NUMBER_PR_CHANGE)</f>
        <v>1-3.25-1130/24</v>
      </c>
      <c r="DG35" s="2251"/>
      <c r="DH35" s="2251"/>
      <c r="DI35" s="2251"/>
      <c r="DJ35" s="2251"/>
      <c r="DK35" s="2251"/>
      <c r="DL35" s="2251"/>
      <c r="DM35" s="1635"/>
      <c r="DN35" s="2251" t="str">
        <f>IF(TITLE_NUMBER_PR_CHANGE="",IF(TITLE_NUMBER_PR="","",TITLE_NUMBER_PR),TITLE_NUMBER_PR_CHANGE)</f>
        <v>1-3.25-1130/24</v>
      </c>
      <c r="DO35" s="2251"/>
      <c r="DP35" s="2251"/>
      <c r="DQ35" s="2251"/>
      <c r="DR35" s="2251"/>
      <c r="DS35" s="2251"/>
      <c r="DT35" s="2251"/>
      <c r="DU35" s="1635"/>
      <c r="DV35" s="326"/>
      <c r="DW35" s="280"/>
      <c r="DX35" s="368"/>
      <c r="DY35" s="368"/>
      <c r="DZ35" s="368"/>
      <c r="EA35" s="368"/>
      <c r="EB35" s="368"/>
      <c r="EC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L36" s="1635"/>
      <c r="AM36" s="1635"/>
      <c r="AN36" s="1635"/>
      <c r="AO36" s="1635"/>
      <c r="AP36" s="1635"/>
      <c r="AQ36" s="1635"/>
      <c r="AR36" s="1635"/>
      <c r="AS36" s="1642" t="s">
        <v>431</v>
      </c>
      <c r="AT36" s="1635"/>
      <c r="AU36" s="1635"/>
      <c r="AV36" s="1635"/>
      <c r="AW36" s="1635"/>
      <c r="AX36" s="1635"/>
      <c r="AY36" s="1635"/>
      <c r="AZ36" s="1635"/>
      <c r="BA36" s="1642" t="s">
        <v>431</v>
      </c>
      <c r="BB36" s="1635"/>
      <c r="BC36" s="1635"/>
      <c r="BD36" s="1635"/>
      <c r="BE36" s="1635"/>
      <c r="BF36" s="1635"/>
      <c r="BG36" s="1635"/>
      <c r="BH36" s="1635"/>
      <c r="BI36" s="1642" t="s">
        <v>431</v>
      </c>
      <c r="BJ36" s="1635"/>
      <c r="BK36" s="1635"/>
      <c r="BL36" s="1635"/>
      <c r="BM36" s="1635"/>
      <c r="BN36" s="1635"/>
      <c r="BO36" s="1635"/>
      <c r="BP36" s="1635"/>
      <c r="BQ36" s="1642" t="s">
        <v>431</v>
      </c>
      <c r="BR36" s="1635"/>
      <c r="BS36" s="1635"/>
      <c r="BT36" s="1635"/>
      <c r="BU36" s="1635"/>
      <c r="BV36" s="1635"/>
      <c r="BW36" s="1635"/>
      <c r="BX36" s="1635"/>
      <c r="BY36" s="1642" t="s">
        <v>431</v>
      </c>
      <c r="BZ36" s="1635"/>
      <c r="CA36" s="1635"/>
      <c r="CB36" s="1635"/>
      <c r="CC36" s="1635"/>
      <c r="CD36" s="1635"/>
      <c r="CE36" s="1635"/>
      <c r="CF36" s="1635"/>
      <c r="CG36" s="1642" t="s">
        <v>431</v>
      </c>
      <c r="CH36" s="1635"/>
      <c r="CI36" s="1635"/>
      <c r="CJ36" s="1635"/>
      <c r="CK36" s="1635"/>
      <c r="CL36" s="1635"/>
      <c r="CM36" s="1635"/>
      <c r="CN36" s="1635"/>
      <c r="CO36" s="1642" t="s">
        <v>431</v>
      </c>
      <c r="CP36" s="1635"/>
      <c r="CQ36" s="1635"/>
      <c r="CR36" s="1635"/>
      <c r="CS36" s="1635"/>
      <c r="CT36" s="1635"/>
      <c r="CU36" s="1635"/>
      <c r="CV36" s="1635"/>
      <c r="CW36" s="1642" t="s">
        <v>431</v>
      </c>
      <c r="CX36" s="1635"/>
      <c r="CY36" s="1635"/>
      <c r="CZ36" s="1635"/>
      <c r="DA36" s="1635"/>
      <c r="DB36" s="1635"/>
      <c r="DC36" s="1635"/>
      <c r="DD36" s="1635"/>
      <c r="DE36" s="1642" t="s">
        <v>431</v>
      </c>
      <c r="DF36" s="1635"/>
      <c r="DG36" s="1635"/>
      <c r="DH36" s="1635"/>
      <c r="DI36" s="1635"/>
      <c r="DJ36" s="1635"/>
      <c r="DK36" s="1635"/>
      <c r="DL36" s="1635"/>
      <c r="DM36" s="1642" t="s">
        <v>431</v>
      </c>
      <c r="DN36" s="1635"/>
      <c r="DO36" s="1635"/>
      <c r="DP36" s="1635"/>
      <c r="DQ36" s="1635"/>
      <c r="DR36" s="1635"/>
      <c r="DS36" s="1635"/>
      <c r="DT36" s="1635"/>
      <c r="DU36" s="1642" t="s">
        <v>431</v>
      </c>
      <c r="DX36" s="368"/>
      <c r="DY36" s="368"/>
      <c r="DZ36" s="368"/>
      <c r="EA36" s="368"/>
      <c r="EB36" s="368"/>
      <c r="EC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452</v>
      </c>
      <c r="AM37" s="2252"/>
      <c r="AN37" s="2252"/>
      <c r="AO37" s="2252"/>
      <c r="AP37" s="2252"/>
      <c r="AQ37" s="2252"/>
      <c r="AR37" s="2252"/>
      <c r="AS37" s="2252"/>
      <c r="AT37" s="2252" t="s">
        <v>452</v>
      </c>
      <c r="AU37" s="2252"/>
      <c r="AV37" s="2252"/>
      <c r="AW37" s="2252"/>
      <c r="AX37" s="2252"/>
      <c r="AY37" s="2252"/>
      <c r="AZ37" s="2252"/>
      <c r="BA37" s="2252"/>
      <c r="BB37" s="2252" t="s">
        <v>452</v>
      </c>
      <c r="BC37" s="2252"/>
      <c r="BD37" s="2252"/>
      <c r="BE37" s="2252"/>
      <c r="BF37" s="2252"/>
      <c r="BG37" s="2252"/>
      <c r="BH37" s="2252"/>
      <c r="BI37" s="2252"/>
      <c r="BJ37" s="2252" t="s">
        <v>452</v>
      </c>
      <c r="BK37" s="2252"/>
      <c r="BL37" s="2252"/>
      <c r="BM37" s="2252"/>
      <c r="BN37" s="2252"/>
      <c r="BO37" s="2252"/>
      <c r="BP37" s="2252"/>
      <c r="BQ37" s="2252"/>
      <c r="BR37" s="2252" t="s">
        <v>452</v>
      </c>
      <c r="BS37" s="2252"/>
      <c r="BT37" s="2252"/>
      <c r="BU37" s="2252"/>
      <c r="BV37" s="2252"/>
      <c r="BW37" s="2252"/>
      <c r="BX37" s="2252"/>
      <c r="BY37" s="2252"/>
      <c r="BZ37" s="2252" t="s">
        <v>452</v>
      </c>
      <c r="CA37" s="2252"/>
      <c r="CB37" s="2252"/>
      <c r="CC37" s="2252"/>
      <c r="CD37" s="2252"/>
      <c r="CE37" s="2252"/>
      <c r="CF37" s="2252"/>
      <c r="CG37" s="2252"/>
      <c r="CH37" s="2252" t="s">
        <v>452</v>
      </c>
      <c r="CI37" s="2252"/>
      <c r="CJ37" s="2252"/>
      <c r="CK37" s="2252"/>
      <c r="CL37" s="2252"/>
      <c r="CM37" s="2252"/>
      <c r="CN37" s="2252"/>
      <c r="CO37" s="2252"/>
      <c r="CP37" s="2252" t="s">
        <v>452</v>
      </c>
      <c r="CQ37" s="2252"/>
      <c r="CR37" s="2252"/>
      <c r="CS37" s="2252"/>
      <c r="CT37" s="2252"/>
      <c r="CU37" s="2252"/>
      <c r="CV37" s="2252"/>
      <c r="CW37" s="2252"/>
      <c r="CX37" s="2252" t="s">
        <v>452</v>
      </c>
      <c r="CY37" s="2252"/>
      <c r="CZ37" s="2252"/>
      <c r="DA37" s="2252"/>
      <c r="DB37" s="2252"/>
      <c r="DC37" s="2252"/>
      <c r="DD37" s="2252"/>
      <c r="DE37" s="2252"/>
      <c r="DF37" s="2252" t="s">
        <v>452</v>
      </c>
      <c r="DG37" s="2252"/>
      <c r="DH37" s="2252"/>
      <c r="DI37" s="2252"/>
      <c r="DJ37" s="2252"/>
      <c r="DK37" s="2252"/>
      <c r="DL37" s="2252"/>
      <c r="DM37" s="2252"/>
      <c r="DN37" s="2252" t="s">
        <v>452</v>
      </c>
      <c r="DO37" s="2252"/>
      <c r="DP37" s="2252"/>
      <c r="DQ37" s="2252"/>
      <c r="DR37" s="2252"/>
      <c r="DS37" s="2252"/>
      <c r="DT37" s="2252"/>
      <c r="DU37" s="2252"/>
      <c r="EC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312" t="s">
        <v>307</v>
      </c>
      <c r="AM38" s="2312"/>
      <c r="AN38" s="2312"/>
      <c r="AO38" s="2312"/>
      <c r="AP38" s="2312"/>
      <c r="AQ38" s="2312"/>
      <c r="AR38" s="2312"/>
      <c r="AS38" s="2312"/>
      <c r="AT38" s="2312" t="s">
        <v>307</v>
      </c>
      <c r="AU38" s="2312"/>
      <c r="AV38" s="2312"/>
      <c r="AW38" s="2312"/>
      <c r="AX38" s="2312"/>
      <c r="AY38" s="2312"/>
      <c r="AZ38" s="2312"/>
      <c r="BA38" s="2312"/>
      <c r="BB38" s="2312" t="s">
        <v>307</v>
      </c>
      <c r="BC38" s="2312"/>
      <c r="BD38" s="2312"/>
      <c r="BE38" s="2312"/>
      <c r="BF38" s="2312"/>
      <c r="BG38" s="2312"/>
      <c r="BH38" s="2312"/>
      <c r="BI38" s="2312"/>
      <c r="BJ38" s="2312" t="s">
        <v>307</v>
      </c>
      <c r="BK38" s="2312"/>
      <c r="BL38" s="2312"/>
      <c r="BM38" s="2312"/>
      <c r="BN38" s="2312"/>
      <c r="BO38" s="2312"/>
      <c r="BP38" s="2312"/>
      <c r="BQ38" s="2312"/>
      <c r="BR38" s="2312" t="s">
        <v>307</v>
      </c>
      <c r="BS38" s="2312"/>
      <c r="BT38" s="2312"/>
      <c r="BU38" s="2312"/>
      <c r="BV38" s="2312"/>
      <c r="BW38" s="2312"/>
      <c r="BX38" s="2312"/>
      <c r="BY38" s="2312"/>
      <c r="BZ38" s="2312" t="s">
        <v>307</v>
      </c>
      <c r="CA38" s="2312"/>
      <c r="CB38" s="2312"/>
      <c r="CC38" s="2312"/>
      <c r="CD38" s="2312"/>
      <c r="CE38" s="2312"/>
      <c r="CF38" s="2312"/>
      <c r="CG38" s="2312"/>
      <c r="CH38" s="2312" t="s">
        <v>307</v>
      </c>
      <c r="CI38" s="2312"/>
      <c r="CJ38" s="2312"/>
      <c r="CK38" s="2312"/>
      <c r="CL38" s="2312"/>
      <c r="CM38" s="2312"/>
      <c r="CN38" s="2312"/>
      <c r="CO38" s="2312"/>
      <c r="CP38" s="2312" t="s">
        <v>307</v>
      </c>
      <c r="CQ38" s="2312"/>
      <c r="CR38" s="2312"/>
      <c r="CS38" s="2312"/>
      <c r="CT38" s="2312"/>
      <c r="CU38" s="2312"/>
      <c r="CV38" s="2312"/>
      <c r="CW38" s="2312"/>
      <c r="CX38" s="2312" t="s">
        <v>307</v>
      </c>
      <c r="CY38" s="2312"/>
      <c r="CZ38" s="2312"/>
      <c r="DA38" s="2312"/>
      <c r="DB38" s="2312"/>
      <c r="DC38" s="2312"/>
      <c r="DD38" s="2312"/>
      <c r="DE38" s="2312"/>
      <c r="DF38" s="2312" t="s">
        <v>307</v>
      </c>
      <c r="DG38" s="2312"/>
      <c r="DH38" s="2312"/>
      <c r="DI38" s="2312"/>
      <c r="DJ38" s="2312"/>
      <c r="DK38" s="2312"/>
      <c r="DL38" s="2312"/>
      <c r="DM38" s="2312"/>
      <c r="DN38" s="2312" t="s">
        <v>307</v>
      </c>
      <c r="DO38" s="2312"/>
      <c r="DP38" s="2312"/>
      <c r="DQ38" s="2312"/>
      <c r="DR38" s="2312"/>
      <c r="DS38" s="2312"/>
      <c r="DT38" s="2312"/>
      <c r="DU38" s="2312"/>
      <c r="DV38" s="2127"/>
      <c r="DW38" s="2127"/>
      <c r="EC38" s="1155"/>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399" t="s">
        <v>433</v>
      </c>
      <c r="AM39" s="2400"/>
      <c r="AN39" s="2400"/>
      <c r="AO39" s="2400"/>
      <c r="AP39" s="2400"/>
      <c r="AQ39" s="2400"/>
      <c r="AR39" s="2401"/>
      <c r="AS39" s="2277" t="s">
        <v>434</v>
      </c>
      <c r="AT39" s="2399" t="s">
        <v>433</v>
      </c>
      <c r="AU39" s="2400"/>
      <c r="AV39" s="2400"/>
      <c r="AW39" s="2400"/>
      <c r="AX39" s="2400"/>
      <c r="AY39" s="2400"/>
      <c r="AZ39" s="2401"/>
      <c r="BA39" s="2277" t="s">
        <v>434</v>
      </c>
      <c r="BB39" s="2399" t="s">
        <v>433</v>
      </c>
      <c r="BC39" s="2400"/>
      <c r="BD39" s="2400"/>
      <c r="BE39" s="2400"/>
      <c r="BF39" s="2400"/>
      <c r="BG39" s="2400"/>
      <c r="BH39" s="2401"/>
      <c r="BI39" s="2277" t="s">
        <v>434</v>
      </c>
      <c r="BJ39" s="2399" t="s">
        <v>433</v>
      </c>
      <c r="BK39" s="2400"/>
      <c r="BL39" s="2400"/>
      <c r="BM39" s="2400"/>
      <c r="BN39" s="2400"/>
      <c r="BO39" s="2400"/>
      <c r="BP39" s="2401"/>
      <c r="BQ39" s="2277" t="s">
        <v>434</v>
      </c>
      <c r="BR39" s="2399" t="s">
        <v>433</v>
      </c>
      <c r="BS39" s="2400"/>
      <c r="BT39" s="2400"/>
      <c r="BU39" s="2400"/>
      <c r="BV39" s="2400"/>
      <c r="BW39" s="2400"/>
      <c r="BX39" s="2401"/>
      <c r="BY39" s="2277" t="s">
        <v>434</v>
      </c>
      <c r="BZ39" s="2399" t="s">
        <v>433</v>
      </c>
      <c r="CA39" s="2400"/>
      <c r="CB39" s="2400"/>
      <c r="CC39" s="2400"/>
      <c r="CD39" s="2400"/>
      <c r="CE39" s="2400"/>
      <c r="CF39" s="2401"/>
      <c r="CG39" s="2277" t="s">
        <v>434</v>
      </c>
      <c r="CH39" s="2399" t="s">
        <v>433</v>
      </c>
      <c r="CI39" s="2400"/>
      <c r="CJ39" s="2400"/>
      <c r="CK39" s="2400"/>
      <c r="CL39" s="2400"/>
      <c r="CM39" s="2400"/>
      <c r="CN39" s="2401"/>
      <c r="CO39" s="2277" t="s">
        <v>434</v>
      </c>
      <c r="CP39" s="2399" t="s">
        <v>433</v>
      </c>
      <c r="CQ39" s="2400"/>
      <c r="CR39" s="2400"/>
      <c r="CS39" s="2400"/>
      <c r="CT39" s="2400"/>
      <c r="CU39" s="2400"/>
      <c r="CV39" s="2401"/>
      <c r="CW39" s="2277" t="s">
        <v>434</v>
      </c>
      <c r="CX39" s="2399" t="s">
        <v>433</v>
      </c>
      <c r="CY39" s="2400"/>
      <c r="CZ39" s="2400"/>
      <c r="DA39" s="2400"/>
      <c r="DB39" s="2400"/>
      <c r="DC39" s="2400"/>
      <c r="DD39" s="2401"/>
      <c r="DE39" s="2277" t="s">
        <v>434</v>
      </c>
      <c r="DF39" s="2399" t="s">
        <v>433</v>
      </c>
      <c r="DG39" s="2400"/>
      <c r="DH39" s="2400"/>
      <c r="DI39" s="2400"/>
      <c r="DJ39" s="2400"/>
      <c r="DK39" s="2400"/>
      <c r="DL39" s="2401"/>
      <c r="DM39" s="2277" t="s">
        <v>434</v>
      </c>
      <c r="DN39" s="2399" t="s">
        <v>433</v>
      </c>
      <c r="DO39" s="2400"/>
      <c r="DP39" s="2400"/>
      <c r="DQ39" s="2400"/>
      <c r="DR39" s="2400"/>
      <c r="DS39" s="2400"/>
      <c r="DT39" s="2401"/>
      <c r="DU39" s="2277" t="s">
        <v>434</v>
      </c>
      <c r="DV39" s="2280" t="s">
        <v>436</v>
      </c>
      <c r="DW39" s="2127"/>
      <c r="EC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60" t="s">
        <v>437</v>
      </c>
      <c r="AM40" s="2610" t="s">
        <v>438</v>
      </c>
      <c r="AN40" s="2262" t="s">
        <v>439</v>
      </c>
      <c r="AO40" s="2263"/>
      <c r="AP40" s="2262" t="s">
        <v>453</v>
      </c>
      <c r="AQ40" s="2269"/>
      <c r="AR40" s="2263"/>
      <c r="AS40" s="2278"/>
      <c r="AT40" s="2260" t="s">
        <v>437</v>
      </c>
      <c r="AU40" s="2610" t="s">
        <v>438</v>
      </c>
      <c r="AV40" s="2262" t="s">
        <v>439</v>
      </c>
      <c r="AW40" s="2263"/>
      <c r="AX40" s="2262" t="s">
        <v>453</v>
      </c>
      <c r="AY40" s="2269"/>
      <c r="AZ40" s="2263"/>
      <c r="BA40" s="2278"/>
      <c r="BB40" s="2260" t="s">
        <v>437</v>
      </c>
      <c r="BC40" s="2610" t="s">
        <v>438</v>
      </c>
      <c r="BD40" s="2262" t="s">
        <v>439</v>
      </c>
      <c r="BE40" s="2263"/>
      <c r="BF40" s="2262" t="s">
        <v>453</v>
      </c>
      <c r="BG40" s="2269"/>
      <c r="BH40" s="2263"/>
      <c r="BI40" s="2278"/>
      <c r="BJ40" s="2260" t="s">
        <v>437</v>
      </c>
      <c r="BK40" s="2610" t="s">
        <v>438</v>
      </c>
      <c r="BL40" s="2262" t="s">
        <v>439</v>
      </c>
      <c r="BM40" s="2263"/>
      <c r="BN40" s="2262" t="s">
        <v>453</v>
      </c>
      <c r="BO40" s="2269"/>
      <c r="BP40" s="2263"/>
      <c r="BQ40" s="2278"/>
      <c r="BR40" s="2260" t="s">
        <v>437</v>
      </c>
      <c r="BS40" s="2610" t="s">
        <v>438</v>
      </c>
      <c r="BT40" s="2262" t="s">
        <v>439</v>
      </c>
      <c r="BU40" s="2263"/>
      <c r="BV40" s="2262" t="s">
        <v>453</v>
      </c>
      <c r="BW40" s="2269"/>
      <c r="BX40" s="2263"/>
      <c r="BY40" s="2278"/>
      <c r="BZ40" s="2260" t="s">
        <v>437</v>
      </c>
      <c r="CA40" s="2610" t="s">
        <v>438</v>
      </c>
      <c r="CB40" s="2262" t="s">
        <v>439</v>
      </c>
      <c r="CC40" s="2263"/>
      <c r="CD40" s="2262" t="s">
        <v>453</v>
      </c>
      <c r="CE40" s="2269"/>
      <c r="CF40" s="2263"/>
      <c r="CG40" s="2278"/>
      <c r="CH40" s="2260" t="s">
        <v>437</v>
      </c>
      <c r="CI40" s="2610" t="s">
        <v>438</v>
      </c>
      <c r="CJ40" s="2262" t="s">
        <v>439</v>
      </c>
      <c r="CK40" s="2263"/>
      <c r="CL40" s="2262" t="s">
        <v>453</v>
      </c>
      <c r="CM40" s="2269"/>
      <c r="CN40" s="2263"/>
      <c r="CO40" s="2278"/>
      <c r="CP40" s="2260" t="s">
        <v>437</v>
      </c>
      <c r="CQ40" s="2610" t="s">
        <v>438</v>
      </c>
      <c r="CR40" s="2262" t="s">
        <v>439</v>
      </c>
      <c r="CS40" s="2263"/>
      <c r="CT40" s="2262" t="s">
        <v>453</v>
      </c>
      <c r="CU40" s="2269"/>
      <c r="CV40" s="2263"/>
      <c r="CW40" s="2278"/>
      <c r="CX40" s="2260" t="s">
        <v>437</v>
      </c>
      <c r="CY40" s="2610" t="s">
        <v>438</v>
      </c>
      <c r="CZ40" s="2262" t="s">
        <v>439</v>
      </c>
      <c r="DA40" s="2263"/>
      <c r="DB40" s="2262" t="s">
        <v>453</v>
      </c>
      <c r="DC40" s="2269"/>
      <c r="DD40" s="2263"/>
      <c r="DE40" s="2278"/>
      <c r="DF40" s="2260" t="s">
        <v>437</v>
      </c>
      <c r="DG40" s="2610" t="s">
        <v>438</v>
      </c>
      <c r="DH40" s="2262" t="s">
        <v>439</v>
      </c>
      <c r="DI40" s="2263"/>
      <c r="DJ40" s="2262" t="s">
        <v>453</v>
      </c>
      <c r="DK40" s="2269"/>
      <c r="DL40" s="2263"/>
      <c r="DM40" s="2278"/>
      <c r="DN40" s="2260" t="s">
        <v>437</v>
      </c>
      <c r="DO40" s="2610" t="s">
        <v>438</v>
      </c>
      <c r="DP40" s="2262" t="s">
        <v>439</v>
      </c>
      <c r="DQ40" s="2263"/>
      <c r="DR40" s="2262" t="s">
        <v>453</v>
      </c>
      <c r="DS40" s="2269"/>
      <c r="DT40" s="2263"/>
      <c r="DU40" s="2278"/>
      <c r="DV40" s="2281"/>
      <c r="DW40" s="2127"/>
      <c r="EC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61"/>
      <c r="AM41" s="2284"/>
      <c r="AN41" s="2577" t="s">
        <v>448</v>
      </c>
      <c r="AO41" s="2577" t="s">
        <v>449</v>
      </c>
      <c r="AP41" s="2577" t="s">
        <v>450</v>
      </c>
      <c r="AQ41" s="2270" t="s">
        <v>451</v>
      </c>
      <c r="AR41" s="2271"/>
      <c r="AS41" s="2279"/>
      <c r="AT41" s="2261"/>
      <c r="AU41" s="2284"/>
      <c r="AV41" s="2577" t="s">
        <v>448</v>
      </c>
      <c r="AW41" s="2577" t="s">
        <v>449</v>
      </c>
      <c r="AX41" s="2577" t="s">
        <v>450</v>
      </c>
      <c r="AY41" s="2270" t="s">
        <v>451</v>
      </c>
      <c r="AZ41" s="2271"/>
      <c r="BA41" s="2279"/>
      <c r="BB41" s="2261"/>
      <c r="BC41" s="2284"/>
      <c r="BD41" s="2577" t="s">
        <v>448</v>
      </c>
      <c r="BE41" s="2577" t="s">
        <v>449</v>
      </c>
      <c r="BF41" s="2577" t="s">
        <v>450</v>
      </c>
      <c r="BG41" s="2270" t="s">
        <v>451</v>
      </c>
      <c r="BH41" s="2271"/>
      <c r="BI41" s="2279"/>
      <c r="BJ41" s="2261"/>
      <c r="BK41" s="2284"/>
      <c r="BL41" s="2577" t="s">
        <v>448</v>
      </c>
      <c r="BM41" s="2577" t="s">
        <v>449</v>
      </c>
      <c r="BN41" s="2577" t="s">
        <v>450</v>
      </c>
      <c r="BO41" s="2270" t="s">
        <v>451</v>
      </c>
      <c r="BP41" s="2271"/>
      <c r="BQ41" s="2279"/>
      <c r="BR41" s="2261"/>
      <c r="BS41" s="2284"/>
      <c r="BT41" s="2577" t="s">
        <v>448</v>
      </c>
      <c r="BU41" s="2577" t="s">
        <v>449</v>
      </c>
      <c r="BV41" s="2577" t="s">
        <v>450</v>
      </c>
      <c r="BW41" s="2270" t="s">
        <v>451</v>
      </c>
      <c r="BX41" s="2271"/>
      <c r="BY41" s="2279"/>
      <c r="BZ41" s="2261"/>
      <c r="CA41" s="2284"/>
      <c r="CB41" s="2577" t="s">
        <v>448</v>
      </c>
      <c r="CC41" s="2577" t="s">
        <v>449</v>
      </c>
      <c r="CD41" s="2577" t="s">
        <v>450</v>
      </c>
      <c r="CE41" s="2270" t="s">
        <v>451</v>
      </c>
      <c r="CF41" s="2271"/>
      <c r="CG41" s="2279"/>
      <c r="CH41" s="2261"/>
      <c r="CI41" s="2284"/>
      <c r="CJ41" s="2577" t="s">
        <v>448</v>
      </c>
      <c r="CK41" s="2577" t="s">
        <v>449</v>
      </c>
      <c r="CL41" s="2577" t="s">
        <v>450</v>
      </c>
      <c r="CM41" s="2270" t="s">
        <v>451</v>
      </c>
      <c r="CN41" s="2271"/>
      <c r="CO41" s="2279"/>
      <c r="CP41" s="2261"/>
      <c r="CQ41" s="2284"/>
      <c r="CR41" s="2577" t="s">
        <v>448</v>
      </c>
      <c r="CS41" s="2577" t="s">
        <v>449</v>
      </c>
      <c r="CT41" s="2577" t="s">
        <v>450</v>
      </c>
      <c r="CU41" s="2270" t="s">
        <v>451</v>
      </c>
      <c r="CV41" s="2271"/>
      <c r="CW41" s="2279"/>
      <c r="CX41" s="2261"/>
      <c r="CY41" s="2284"/>
      <c r="CZ41" s="2577" t="s">
        <v>448</v>
      </c>
      <c r="DA41" s="2577" t="s">
        <v>449</v>
      </c>
      <c r="DB41" s="2577" t="s">
        <v>450</v>
      </c>
      <c r="DC41" s="2270" t="s">
        <v>451</v>
      </c>
      <c r="DD41" s="2271"/>
      <c r="DE41" s="2279"/>
      <c r="DF41" s="2261"/>
      <c r="DG41" s="2284"/>
      <c r="DH41" s="2577" t="s">
        <v>448</v>
      </c>
      <c r="DI41" s="2577" t="s">
        <v>449</v>
      </c>
      <c r="DJ41" s="2577" t="s">
        <v>450</v>
      </c>
      <c r="DK41" s="2270" t="s">
        <v>451</v>
      </c>
      <c r="DL41" s="2271"/>
      <c r="DM41" s="2279"/>
      <c r="DN41" s="2261"/>
      <c r="DO41" s="2284"/>
      <c r="DP41" s="2577" t="s">
        <v>448</v>
      </c>
      <c r="DQ41" s="2577" t="s">
        <v>449</v>
      </c>
      <c r="DR41" s="2577" t="s">
        <v>450</v>
      </c>
      <c r="DS41" s="2270" t="s">
        <v>451</v>
      </c>
      <c r="DT41" s="2271"/>
      <c r="DU41" s="2279"/>
      <c r="DV41" s="2282"/>
      <c r="DW41" s="2127"/>
      <c r="EC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2272">
        <f>OFFSET(DF42,0,-1)+1</f>
        <v>6</v>
      </c>
      <c r="DG42" s="2272"/>
      <c r="DH42" s="2272">
        <f>OFFSET(DH42,0,-1)+1</f>
        <v>1</v>
      </c>
      <c r="DI42" s="2272">
        <f>OFFSET(DI42,0,-1)+1</f>
        <v>2</v>
      </c>
      <c r="DJ42" s="2272">
        <f>OFFSET(DJ42,0,-1)+1</f>
        <v>3</v>
      </c>
      <c r="DK42" s="2272">
        <f>OFFSET(DK42,0,-1)+1</f>
        <v>4</v>
      </c>
      <c r="DL42" s="2272"/>
      <c r="DM42" s="2272">
        <f>OFFSET(DM42,0,-2)+1</f>
        <v>5</v>
      </c>
      <c r="DN42" s="2272">
        <f>OFFSET(DN42,0,-1)+1</f>
        <v>6</v>
      </c>
      <c r="DO42" s="2272"/>
      <c r="DP42" s="2272">
        <f>OFFSET(DP42,0,-1)+1</f>
        <v>1</v>
      </c>
      <c r="DQ42" s="2272">
        <f>OFFSET(DQ42,0,-1)+1</f>
        <v>2</v>
      </c>
      <c r="DR42" s="2272">
        <f>OFFSET(DR42,0,-1)+1</f>
        <v>3</v>
      </c>
      <c r="DS42" s="2272">
        <f>OFFSET(DS42,0,-1)+1</f>
        <v>4</v>
      </c>
      <c r="DT42" s="2272"/>
      <c r="DU42" s="2272">
        <f>OFFSET(DU42,0,-2)+1</f>
        <v>5</v>
      </c>
      <c r="DV42" s="1245">
        <f>OFFSET(DV42,0,-1)</f>
        <v>5</v>
      </c>
      <c r="DW42" s="1335">
        <f>OFFSET(DW42,0,-1)+1</f>
        <v>6</v>
      </c>
      <c r="DX42" s="511"/>
      <c r="DY42" s="511"/>
      <c r="DZ42" s="511"/>
      <c r="EA42" s="511"/>
      <c r="EB42" s="511"/>
      <c r="EC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энергию,поставляемую потребителям</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2"/>
      <c r="DG43" s="2243"/>
      <c r="DH43" s="2243"/>
      <c r="DI43" s="2243"/>
      <c r="DJ43" s="2243"/>
      <c r="DK43" s="2243"/>
      <c r="DL43" s="2243"/>
      <c r="DM43" s="2244"/>
      <c r="DN43" s="2242"/>
      <c r="DO43" s="2243"/>
      <c r="DP43" s="2243"/>
      <c r="DQ43" s="2243"/>
      <c r="DR43" s="2243"/>
      <c r="DS43" s="2243"/>
      <c r="DT43" s="2243"/>
      <c r="DU43" s="2244"/>
      <c r="DV43" s="2244"/>
      <c r="DW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Y43" s="500"/>
      <c r="DZ43" s="500" t="str">
        <f>IF(T43="","",T43)</f>
        <v>Наименование тарифа</v>
      </c>
      <c r="EA43" s="500"/>
      <c r="EB43" s="500"/>
      <c r="EC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2"/>
      <c r="DG44" s="2243"/>
      <c r="DH44" s="2243"/>
      <c r="DI44" s="2243"/>
      <c r="DJ44" s="2243"/>
      <c r="DK44" s="2243"/>
      <c r="DL44" s="2243"/>
      <c r="DM44" s="2244"/>
      <c r="DN44" s="2242"/>
      <c r="DO44" s="2243"/>
      <c r="DP44" s="2243"/>
      <c r="DQ44" s="2243"/>
      <c r="DR44" s="2243"/>
      <c r="DS44" s="2243"/>
      <c r="DT44" s="2243"/>
      <c r="DU44" s="2244"/>
      <c r="DV44" s="2244"/>
      <c r="DW44" s="1258" t="s">
        <v>405</v>
      </c>
      <c r="DY44" s="500"/>
      <c r="DZ44" s="500" t="str">
        <f>IF(T44="","",T44)</f>
        <v>Территория действия тарифа</v>
      </c>
      <c r="EA44" s="500"/>
      <c r="EB44" s="500"/>
      <c r="EC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Тепловая энергия,поставляемая потребителям с.Горнозаводск</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2"/>
      <c r="DG45" s="2243"/>
      <c r="DH45" s="2243"/>
      <c r="DI45" s="2243"/>
      <c r="DJ45" s="2243"/>
      <c r="DK45" s="2243"/>
      <c r="DL45" s="2243"/>
      <c r="DM45" s="2244"/>
      <c r="DN45" s="2242"/>
      <c r="DO45" s="2243"/>
      <c r="DP45" s="2243"/>
      <c r="DQ45" s="2243"/>
      <c r="DR45" s="2243"/>
      <c r="DS45" s="2243"/>
      <c r="DT45" s="2243"/>
      <c r="DU45" s="2244"/>
      <c r="DV45" s="2244"/>
      <c r="DW45" s="1258" t="s">
        <v>407</v>
      </c>
      <c r="DY45" s="500"/>
      <c r="DZ45" s="500" t="str">
        <f>IF(T45="","",T45)</f>
        <v>Наименование системы теплоснабжения </v>
      </c>
      <c r="EA45" s="500"/>
      <c r="EB45" s="500"/>
      <c r="EC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2"/>
      <c r="DG46" s="2243"/>
      <c r="DH46" s="2243"/>
      <c r="DI46" s="2243"/>
      <c r="DJ46" s="2243"/>
      <c r="DK46" s="2243"/>
      <c r="DL46" s="2243"/>
      <c r="DM46" s="2244"/>
      <c r="DN46" s="2242"/>
      <c r="DO46" s="2243"/>
      <c r="DP46" s="2243"/>
      <c r="DQ46" s="2243"/>
      <c r="DR46" s="2243"/>
      <c r="DS46" s="2243"/>
      <c r="DT46" s="2243"/>
      <c r="DU46" s="2244"/>
      <c r="DV46" s="2244"/>
      <c r="DW46" s="1258" t="s">
        <v>409</v>
      </c>
      <c r="DY46" s="500"/>
      <c r="DZ46" s="500" t="str">
        <f>IF(T46="","",T46)</f>
        <v>Источник тепловой энергии  </v>
      </c>
      <c r="EA46" s="500"/>
      <c r="EB46" s="500"/>
      <c r="EC46" s="1155">
        <v>21</v>
      </c>
    </row>
    <row customHeight="1" ht="49.5">
      <c r="A47" s="1363" t="s">
        <v>166</v>
      </c>
      <c r="B47" s="1363" t="s">
        <v>167</v>
      </c>
      <c r="C47" s="1363" t="s">
        <v>168</v>
      </c>
      <c r="D47" s="1363" t="s">
        <v>169</v>
      </c>
      <c r="E47" s="2259"/>
      <c r="F47" s="2259"/>
      <c r="G47" s="2259"/>
      <c r="H47" s="2259"/>
      <c r="I47" s="2256" t="str">
        <f>S46&amp;".1"</f>
        <v>1.1.1.1.1</v>
      </c>
      <c r="J47" s="1363"/>
      <c r="K47" s="1363"/>
      <c r="L47" s="1364" t="s">
        <v>410</v>
      </c>
      <c r="P47" s="2257">
        <v>1</v>
      </c>
      <c r="Q47" s="1331"/>
      <c r="R47" s="356"/>
      <c r="S47" s="1336" t="str">
        <f>$I47</f>
        <v>1.1.1.1.1</v>
      </c>
      <c r="T47" s="285" t="s">
        <v>411</v>
      </c>
      <c r="U47" s="300"/>
      <c r="V47" s="2245"/>
      <c r="W47" s="2246"/>
      <c r="X47" s="2246"/>
      <c r="Y47" s="2246"/>
      <c r="Z47" s="2246"/>
      <c r="AA47" s="2246"/>
      <c r="AB47" s="2246"/>
      <c r="AC47" s="2247"/>
      <c r="AD47" s="2245" t="s">
        <v>454</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5"/>
      <c r="DG47" s="2246"/>
      <c r="DH47" s="2246"/>
      <c r="DI47" s="2246"/>
      <c r="DJ47" s="2246"/>
      <c r="DK47" s="2246"/>
      <c r="DL47" s="2246"/>
      <c r="DM47" s="2247"/>
      <c r="DN47" s="2245"/>
      <c r="DO47" s="2246"/>
      <c r="DP47" s="2246"/>
      <c r="DQ47" s="2246"/>
      <c r="DR47" s="2246"/>
      <c r="DS47" s="2246"/>
      <c r="DT47" s="2246"/>
      <c r="DU47" s="2247"/>
      <c r="DV47" s="2247"/>
      <c r="DW47" s="1258" t="s">
        <v>412</v>
      </c>
      <c r="DY47" s="500"/>
      <c r="DZ47" s="500" t="str">
        <f>IF(T47="","",T47)</f>
        <v>Схема подключения теплопотребляющей установки к коллектору источника тепловой энергии</v>
      </c>
      <c r="EA47" s="500"/>
      <c r="EB47" s="500"/>
      <c r="EC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413</v>
      </c>
      <c r="P48" s="2257"/>
      <c r="Q48" s="2257">
        <v>1</v>
      </c>
      <c r="R48" s="357"/>
      <c r="S48" s="1336" t="str">
        <f>$J48</f>
        <v>1.1.1.1.1.1</v>
      </c>
      <c r="T48" s="286" t="s">
        <v>414</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5"/>
      <c r="DG48" s="2246"/>
      <c r="DH48" s="2246"/>
      <c r="DI48" s="2246"/>
      <c r="DJ48" s="2246"/>
      <c r="DK48" s="2246"/>
      <c r="DL48" s="2246"/>
      <c r="DM48" s="2247"/>
      <c r="DN48" s="2245"/>
      <c r="DO48" s="2246"/>
      <c r="DP48" s="2246"/>
      <c r="DQ48" s="2246"/>
      <c r="DR48" s="2246"/>
      <c r="DS48" s="2246"/>
      <c r="DT48" s="2246"/>
      <c r="DU48" s="2247"/>
      <c r="DV48" s="2247"/>
      <c r="DW48" s="1258" t="s">
        <v>415</v>
      </c>
      <c r="DY48" s="500"/>
      <c r="DZ48" s="500" t="str">
        <f>IF(T48="","",T48)</f>
        <v>Группа потребителей</v>
      </c>
      <c r="EA48" s="500"/>
      <c r="EB48" s="500"/>
      <c r="EC48" s="1155">
        <v>21</v>
      </c>
    </row>
    <row customHeight="1" ht="32.5234375">
      <c r="A49" s="1363" t="s">
        <v>166</v>
      </c>
      <c r="B49" s="1363" t="s">
        <v>167</v>
      </c>
      <c r="C49" s="1363" t="s">
        <v>168</v>
      </c>
      <c r="D49" s="1363" t="s">
        <v>169</v>
      </c>
      <c r="E49" s="2259"/>
      <c r="F49" s="2259"/>
      <c r="G49" s="2259"/>
      <c r="H49" s="2259"/>
      <c r="I49" s="2286"/>
      <c r="J49" s="2286"/>
      <c r="K49" s="2256" t="str">
        <f>J48&amp;".1"</f>
        <v>1.1.1.1.1.1.1</v>
      </c>
      <c r="L49" s="1364" t="s">
        <v>416</v>
      </c>
      <c r="P49" s="2257"/>
      <c r="Q49" s="2257"/>
      <c r="R49" s="357">
        <v>1</v>
      </c>
      <c r="S49" s="1336" t="str">
        <f>$K49</f>
        <v>1.1.1.1.1.1.1</v>
      </c>
      <c r="T49" s="1347" t="s">
        <v>456</v>
      </c>
      <c r="U49" s="300"/>
      <c r="V49" s="751"/>
      <c r="W49" s="325"/>
      <c r="X49" s="751"/>
      <c r="Y49" s="1257"/>
      <c r="Z49" s="2265"/>
      <c r="AA49" s="2107" t="s">
        <v>68</v>
      </c>
      <c r="AB49" s="2265"/>
      <c r="AC49" s="2107" t="s">
        <v>68</v>
      </c>
      <c r="AD49" s="751">
        <v>2482.98</v>
      </c>
      <c r="AE49" s="325"/>
      <c r="AF49" s="751"/>
      <c r="AG49" s="1257"/>
      <c r="AH49" s="2602">
        <v>45658.41841435185</v>
      </c>
      <c r="AI49" s="2107" t="s">
        <v>68</v>
      </c>
      <c r="AJ49" s="2287">
        <v>45838.41851851852</v>
      </c>
      <c r="AK49" s="2107" t="s">
        <v>68</v>
      </c>
      <c r="AL49" s="751">
        <v>2706.44</v>
      </c>
      <c r="AM49" s="325"/>
      <c r="AN49" s="751"/>
      <c r="AO49" s="1257"/>
      <c r="AP49" s="2602">
        <v>45839.41881944444</v>
      </c>
      <c r="AQ49" s="2107" t="s">
        <v>68</v>
      </c>
      <c r="AR49" s="2602">
        <v>46022.41918981481</v>
      </c>
      <c r="AS49" s="2107" t="s">
        <v>68</v>
      </c>
      <c r="AT49" s="751">
        <v>2706.44</v>
      </c>
      <c r="AU49" s="325"/>
      <c r="AV49" s="751"/>
      <c r="AW49" s="1257"/>
      <c r="AX49" s="2602">
        <v>46023.419490740744</v>
      </c>
      <c r="AY49" s="2107" t="s">
        <v>68</v>
      </c>
      <c r="AZ49" s="2602">
        <v>46203.419641203705</v>
      </c>
      <c r="BA49" s="2107" t="s">
        <v>68</v>
      </c>
      <c r="BB49" s="751">
        <v>2878.75</v>
      </c>
      <c r="BC49" s="325"/>
      <c r="BD49" s="751"/>
      <c r="BE49" s="1257"/>
      <c r="BF49" s="2602">
        <v>46204.42178240741</v>
      </c>
      <c r="BG49" s="2107" t="s">
        <v>68</v>
      </c>
      <c r="BH49" s="2602">
        <v>46387.42234953704</v>
      </c>
      <c r="BI49" s="2107" t="s">
        <v>68</v>
      </c>
      <c r="BJ49" s="751">
        <v>2878.75</v>
      </c>
      <c r="BK49" s="325"/>
      <c r="BL49" s="751"/>
      <c r="BM49" s="1257"/>
      <c r="BN49" s="2602">
        <v>46388.4227662037</v>
      </c>
      <c r="BO49" s="2107" t="s">
        <v>68</v>
      </c>
      <c r="BP49" s="2602">
        <v>46568.42291666667</v>
      </c>
      <c r="BQ49" s="2107" t="s">
        <v>68</v>
      </c>
      <c r="BR49" s="751">
        <v>3016.93</v>
      </c>
      <c r="BS49" s="325"/>
      <c r="BT49" s="751"/>
      <c r="BU49" s="1257"/>
      <c r="BV49" s="2602">
        <v>46569.42340277778</v>
      </c>
      <c r="BW49" s="2107" t="s">
        <v>68</v>
      </c>
      <c r="BX49" s="2602">
        <v>46752.423530092594</v>
      </c>
      <c r="BY49" s="2107" t="s">
        <v>68</v>
      </c>
      <c r="BZ49" s="751">
        <v>3016.93</v>
      </c>
      <c r="CA49" s="325"/>
      <c r="CB49" s="751"/>
      <c r="CC49" s="1257"/>
      <c r="CD49" s="2602">
        <v>46753.423993055556</v>
      </c>
      <c r="CE49" s="2107" t="s">
        <v>68</v>
      </c>
      <c r="CF49" s="2602">
        <v>46934.42414351852</v>
      </c>
      <c r="CG49" s="2107" t="s">
        <v>68</v>
      </c>
      <c r="CH49" s="751">
        <v>3161.74</v>
      </c>
      <c r="CI49" s="325"/>
      <c r="CJ49" s="751"/>
      <c r="CK49" s="1257"/>
      <c r="CL49" s="2602">
        <v>46935.42453703703</v>
      </c>
      <c r="CM49" s="2107" t="s">
        <v>68</v>
      </c>
      <c r="CN49" s="2602">
        <v>47118.424722222226</v>
      </c>
      <c r="CO49" s="2107" t="s">
        <v>68</v>
      </c>
      <c r="CP49" s="751">
        <v>3161.74</v>
      </c>
      <c r="CQ49" s="325"/>
      <c r="CR49" s="751"/>
      <c r="CS49" s="1257"/>
      <c r="CT49" s="2602">
        <v>47119.42505787037</v>
      </c>
      <c r="CU49" s="2107" t="s">
        <v>68</v>
      </c>
      <c r="CV49" s="2602">
        <v>47299.425208333334</v>
      </c>
      <c r="CW49" s="2107" t="s">
        <v>68</v>
      </c>
      <c r="CX49" s="751">
        <v>3313.5</v>
      </c>
      <c r="CY49" s="325"/>
      <c r="CZ49" s="751"/>
      <c r="DA49" s="1257"/>
      <c r="DB49" s="2602">
        <v>47300.425578703704</v>
      </c>
      <c r="DC49" s="2107" t="s">
        <v>68</v>
      </c>
      <c r="DD49" s="2602">
        <v>47483.42569444444</v>
      </c>
      <c r="DE49" s="2107" t="s">
        <v>68</v>
      </c>
      <c r="DF49" s="751">
        <v>3313.5</v>
      </c>
      <c r="DG49" s="325"/>
      <c r="DH49" s="751"/>
      <c r="DI49" s="1257"/>
      <c r="DJ49" s="2602">
        <v>47484.426087962966</v>
      </c>
      <c r="DK49" s="2107" t="s">
        <v>68</v>
      </c>
      <c r="DL49" s="2602">
        <v>47664.42621527778</v>
      </c>
      <c r="DM49" s="2107" t="s">
        <v>68</v>
      </c>
      <c r="DN49" s="751">
        <v>3472.54</v>
      </c>
      <c r="DO49" s="325"/>
      <c r="DP49" s="751"/>
      <c r="DQ49" s="1257"/>
      <c r="DR49" s="2602">
        <v>47665.42650462963</v>
      </c>
      <c r="DS49" s="2107" t="s">
        <v>68</v>
      </c>
      <c r="DT49" s="2602">
        <v>47848.4266087963</v>
      </c>
      <c r="DU49" s="2107" t="s">
        <v>68</v>
      </c>
      <c r="DV49" s="1348"/>
      <c r="DW49" s="2253" t="s">
        <v>417</v>
      </c>
      <c r="DX49" s="511">
        <f>STRCHECKDATE(V50:DV50)</f>
      </c>
      <c r="DY49" s="500"/>
      <c r="DZ49" s="500" t="str">
        <f>IF(T49="","",T49)</f>
        <v>горячая вода в системе централизованного теплоснабжения на отопление</v>
      </c>
      <c r="EA49" s="500"/>
      <c r="EB49" s="500"/>
      <c r="EC49" s="1155">
        <v>21</v>
      </c>
    </row>
    <row customHeight="1" ht="13.023437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45658.41841435185-45838.41851851852</v>
      </c>
      <c r="AH50" s="2266"/>
      <c r="AI50" s="2107"/>
      <c r="AJ50" s="2288"/>
      <c r="AK50" s="2107"/>
      <c r="AL50" s="325"/>
      <c r="AM50" s="325"/>
      <c r="AN50" s="325"/>
      <c r="AO50" s="328" t="str">
        <f>AP49&amp;"-"&amp;AR49</f>
        <v>45839.41881944444-46022.41918981481</v>
      </c>
      <c r="AP50" s="2309"/>
      <c r="AQ50" s="2107"/>
      <c r="AR50" s="2309"/>
      <c r="AS50" s="2107"/>
      <c r="AT50" s="325"/>
      <c r="AU50" s="325"/>
      <c r="AV50" s="325"/>
      <c r="AW50" s="328" t="str">
        <f>AX49&amp;"-"&amp;AZ49</f>
        <v>46023.419490740744-46203.419641203705</v>
      </c>
      <c r="AX50" s="2309"/>
      <c r="AY50" s="2107"/>
      <c r="AZ50" s="2309"/>
      <c r="BA50" s="2107"/>
      <c r="BB50" s="325"/>
      <c r="BC50" s="325"/>
      <c r="BD50" s="325"/>
      <c r="BE50" s="328" t="str">
        <f>BF49&amp;"-"&amp;BH49</f>
        <v>46204.42178240741-46387.42234953704</v>
      </c>
      <c r="BF50" s="2309"/>
      <c r="BG50" s="2107"/>
      <c r="BH50" s="2309"/>
      <c r="BI50" s="2107"/>
      <c r="BJ50" s="325"/>
      <c r="BK50" s="325"/>
      <c r="BL50" s="325"/>
      <c r="BM50" s="328" t="str">
        <f>BN49&amp;"-"&amp;BP49</f>
        <v>46388.4227662037-46568.42291666667</v>
      </c>
      <c r="BN50" s="2309"/>
      <c r="BO50" s="2107"/>
      <c r="BP50" s="2309"/>
      <c r="BQ50" s="2107"/>
      <c r="BR50" s="325"/>
      <c r="BS50" s="325"/>
      <c r="BT50" s="325"/>
      <c r="BU50" s="328" t="str">
        <f>BV49&amp;"-"&amp;BX49</f>
        <v>46569.42340277778-46752.423530092594</v>
      </c>
      <c r="BV50" s="2309"/>
      <c r="BW50" s="2107"/>
      <c r="BX50" s="2309"/>
      <c r="BY50" s="2107"/>
      <c r="BZ50" s="325"/>
      <c r="CA50" s="325"/>
      <c r="CB50" s="325"/>
      <c r="CC50" s="328" t="str">
        <f>CD49&amp;"-"&amp;CF49</f>
        <v>46753.423993055556-46934.42414351852</v>
      </c>
      <c r="CD50" s="2309"/>
      <c r="CE50" s="2107"/>
      <c r="CF50" s="2309"/>
      <c r="CG50" s="2107"/>
      <c r="CH50" s="325"/>
      <c r="CI50" s="325"/>
      <c r="CJ50" s="325"/>
      <c r="CK50" s="328" t="str">
        <f>CL49&amp;"-"&amp;CN49</f>
        <v>46935.42453703703-47118.424722222226</v>
      </c>
      <c r="CL50" s="2309"/>
      <c r="CM50" s="2107"/>
      <c r="CN50" s="2309"/>
      <c r="CO50" s="2107"/>
      <c r="CP50" s="325"/>
      <c r="CQ50" s="325"/>
      <c r="CR50" s="325"/>
      <c r="CS50" s="328" t="str">
        <f>CT49&amp;"-"&amp;CV49</f>
        <v>47119.42505787037-47299.425208333334</v>
      </c>
      <c r="CT50" s="2309"/>
      <c r="CU50" s="2107"/>
      <c r="CV50" s="2309"/>
      <c r="CW50" s="2107"/>
      <c r="CX50" s="325"/>
      <c r="CY50" s="325"/>
      <c r="CZ50" s="325"/>
      <c r="DA50" s="328" t="str">
        <f>DB49&amp;"-"&amp;DD49</f>
        <v>47300.425578703704-47483.42569444444</v>
      </c>
      <c r="DB50" s="2309"/>
      <c r="DC50" s="2107"/>
      <c r="DD50" s="2309"/>
      <c r="DE50" s="2107"/>
      <c r="DF50" s="325"/>
      <c r="DG50" s="325"/>
      <c r="DH50" s="325"/>
      <c r="DI50" s="328" t="str">
        <f>DJ49&amp;"-"&amp;DL49</f>
        <v>47484.426087962966-47664.42621527778</v>
      </c>
      <c r="DJ50" s="2309"/>
      <c r="DK50" s="2107"/>
      <c r="DL50" s="2309"/>
      <c r="DM50" s="2107"/>
      <c r="DN50" s="325"/>
      <c r="DO50" s="325"/>
      <c r="DP50" s="325"/>
      <c r="DQ50" s="328" t="str">
        <f>DR49&amp;"-"&amp;DT49</f>
        <v>47665.42650462963-47848.4266087963</v>
      </c>
      <c r="DR50" s="2309"/>
      <c r="DS50" s="2107"/>
      <c r="DT50" s="2309"/>
      <c r="DU50" s="2107"/>
      <c r="DV50" s="1349"/>
      <c r="DW50" s="2254"/>
      <c r="DY50" s="500"/>
      <c r="DZ50" s="500" t="str">
        <f>IF(T50="","",T50)</f>
        <v/>
      </c>
      <c r="EA50" s="500"/>
      <c r="EB50" s="500"/>
      <c r="EC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2939"/>
      <c r="AM51" s="2940"/>
      <c r="AN51" s="2941"/>
      <c r="AO51" s="2942"/>
      <c r="AP51" s="2943"/>
      <c r="AQ51" s="2944"/>
      <c r="AR51" s="2945"/>
      <c r="AS51" s="2946"/>
      <c r="AT51" s="2947"/>
      <c r="AU51" s="2948"/>
      <c r="AV51" s="2949"/>
      <c r="AW51" s="2950"/>
      <c r="AX51" s="2951"/>
      <c r="AY51" s="2952"/>
      <c r="AZ51" s="2953"/>
      <c r="BA51" s="2954"/>
      <c r="BB51" s="2955"/>
      <c r="BC51" s="2956"/>
      <c r="BD51" s="2957"/>
      <c r="BE51" s="2958"/>
      <c r="BF51" s="2959"/>
      <c r="BG51" s="2960"/>
      <c r="BH51" s="2961"/>
      <c r="BI51" s="2962"/>
      <c r="BJ51" s="2963"/>
      <c r="BK51" s="2964"/>
      <c r="BL51" s="2965"/>
      <c r="BM51" s="2966"/>
      <c r="BN51" s="2967"/>
      <c r="BO51" s="2968"/>
      <c r="BP51" s="2969"/>
      <c r="BQ51" s="2970"/>
      <c r="BR51" s="2971"/>
      <c r="BS51" s="2972"/>
      <c r="BT51" s="2973"/>
      <c r="BU51" s="2974"/>
      <c r="BV51" s="2975"/>
      <c r="BW51" s="2976"/>
      <c r="BX51" s="2977"/>
      <c r="BY51" s="2978"/>
      <c r="BZ51" s="2979"/>
      <c r="CA51" s="2980"/>
      <c r="CB51" s="2981"/>
      <c r="CC51" s="2982"/>
      <c r="CD51" s="2983"/>
      <c r="CE51" s="2984"/>
      <c r="CF51" s="2985"/>
      <c r="CG51" s="2986"/>
      <c r="CH51" s="2987"/>
      <c r="CI51" s="2988"/>
      <c r="CJ51" s="2989"/>
      <c r="CK51" s="2990"/>
      <c r="CL51" s="2991"/>
      <c r="CM51" s="2992"/>
      <c r="CN51" s="2993"/>
      <c r="CO51" s="2994"/>
      <c r="CP51" s="2995"/>
      <c r="CQ51" s="2996"/>
      <c r="CR51" s="2997"/>
      <c r="CS51" s="2998"/>
      <c r="CT51" s="2999"/>
      <c r="CU51" s="3000"/>
      <c r="CV51" s="3001"/>
      <c r="CW51" s="3002"/>
      <c r="CX51" s="3003"/>
      <c r="CY51" s="3004"/>
      <c r="CZ51" s="3005"/>
      <c r="DA51" s="3006"/>
      <c r="DB51" s="3007"/>
      <c r="DC51" s="3008"/>
      <c r="DD51" s="3009"/>
      <c r="DE51" s="3010"/>
      <c r="DF51" s="3011"/>
      <c r="DG51" s="3012"/>
      <c r="DH51" s="3013"/>
      <c r="DI51" s="3014"/>
      <c r="DJ51" s="3015"/>
      <c r="DK51" s="3016"/>
      <c r="DL51" s="3017"/>
      <c r="DM51" s="3018"/>
      <c r="DN51" s="3019"/>
      <c r="DO51" s="3020"/>
      <c r="DP51" s="3021"/>
      <c r="DQ51" s="3022"/>
      <c r="DR51" s="3023"/>
      <c r="DS51" s="3024"/>
      <c r="DT51" s="3025"/>
      <c r="DU51" s="3026"/>
      <c r="DV51" s="324"/>
      <c r="DW51" s="2255"/>
      <c r="DY51" s="500"/>
      <c r="DZ51" s="500" t="str">
        <f>IF(T51="","",T51)</f>
        <v>Добавить вид теплоносителя (параметры теплоносителя)</v>
      </c>
      <c r="EA51" s="500"/>
      <c r="EB51" s="500"/>
      <c r="EC51" s="1155">
        <v>11</v>
      </c>
    </row>
    <row s="1850" customFormat="1" customHeight="1" ht="21">
      <c r="A52" s="1363"/>
      <c r="B52" s="1363"/>
      <c r="C52" s="1363"/>
      <c r="D52" s="1363"/>
      <c r="E52" s="2259"/>
      <c r="F52" s="2259"/>
      <c r="G52" s="2259"/>
      <c r="H52" s="2259"/>
      <c r="I52" s="2286"/>
      <c r="J52" s="2256" t="str">
        <f>I47&amp;".2"</f>
        <v>1.1.1.1.1.2</v>
      </c>
      <c r="K52" s="1363"/>
      <c r="L52" s="1369" t="s">
        <v>413</v>
      </c>
      <c r="M52" s="1366"/>
      <c r="N52" s="1366"/>
      <c r="O52" s="1776"/>
      <c r="P52" s="2374"/>
      <c r="Q52" s="683" t="s">
        <v>452</v>
      </c>
      <c r="R52" s="357"/>
      <c r="S52" s="2273" t="str">
        <f>$J52</f>
        <v>1.1.1.1.1.2</v>
      </c>
      <c r="T52" s="286" t="s">
        <v>414</v>
      </c>
      <c r="U52" s="300"/>
      <c r="V52" s="2245"/>
      <c r="W52" s="2246"/>
      <c r="X52" s="2246"/>
      <c r="Y52" s="2246"/>
      <c r="Z52" s="2246"/>
      <c r="AA52" s="2246"/>
      <c r="AB52" s="2246"/>
      <c r="AC52" s="2247"/>
      <c r="AD52" s="2245" t="s">
        <v>457</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5"/>
      <c r="CQ52" s="2246"/>
      <c r="CR52" s="2246"/>
      <c r="CS52" s="2246"/>
      <c r="CT52" s="2246"/>
      <c r="CU52" s="2246"/>
      <c r="CV52" s="2246"/>
      <c r="CW52" s="2247"/>
      <c r="CX52" s="2245"/>
      <c r="CY52" s="2246"/>
      <c r="CZ52" s="2246"/>
      <c r="DA52" s="2246"/>
      <c r="DB52" s="2246"/>
      <c r="DC52" s="2246"/>
      <c r="DD52" s="2246"/>
      <c r="DE52" s="2247"/>
      <c r="DF52" s="2245"/>
      <c r="DG52" s="2246"/>
      <c r="DH52" s="2246"/>
      <c r="DI52" s="2246"/>
      <c r="DJ52" s="2246"/>
      <c r="DK52" s="2246"/>
      <c r="DL52" s="2246"/>
      <c r="DM52" s="2247"/>
      <c r="DN52" s="2245"/>
      <c r="DO52" s="2246"/>
      <c r="DP52" s="2246"/>
      <c r="DQ52" s="2246"/>
      <c r="DR52" s="2246"/>
      <c r="DS52" s="2246"/>
      <c r="DT52" s="2246"/>
      <c r="DU52" s="2247"/>
      <c r="DV52" s="2247"/>
      <c r="DW52" s="1258" t="s">
        <v>415</v>
      </c>
      <c r="DX52" s="1642"/>
      <c r="DY52" s="1624"/>
      <c r="DZ52" s="1624" t="str">
        <f>IF(T52="","",T52)</f>
        <v>Группа потребителей</v>
      </c>
      <c r="EA52" s="1624"/>
      <c r="EB52" s="1624"/>
      <c r="EC52" s="1635">
        <v>0</v>
      </c>
    </row>
    <row s="1850" customFormat="1" customHeight="1" ht="31.0234375">
      <c r="A53" s="1363"/>
      <c r="B53" s="1363"/>
      <c r="C53" s="1363"/>
      <c r="D53" s="1363"/>
      <c r="E53" s="2259"/>
      <c r="F53" s="2259"/>
      <c r="G53" s="2259"/>
      <c r="H53" s="2259"/>
      <c r="I53" s="2286"/>
      <c r="J53" s="2286" t="str">
        <f>I47&amp;".1"</f>
        <v>1.1.1.1.1.1</v>
      </c>
      <c r="K53" s="2256" t="str">
        <f>J52&amp;".1"</f>
        <v>1.1.1.1.1.2.1</v>
      </c>
      <c r="L53" s="1369" t="s">
        <v>416</v>
      </c>
      <c r="M53" s="1366"/>
      <c r="N53" s="1366"/>
      <c r="O53" s="1366"/>
      <c r="P53" s="2374"/>
      <c r="Q53" s="2374"/>
      <c r="R53" s="357">
        <v>1</v>
      </c>
      <c r="S53" s="2273" t="str">
        <f>$K53</f>
        <v>1.1.1.1.1.2.1</v>
      </c>
      <c r="T53" s="1347" t="s">
        <v>456</v>
      </c>
      <c r="U53" s="300"/>
      <c r="V53" s="751"/>
      <c r="W53" s="325"/>
      <c r="X53" s="751"/>
      <c r="Y53" s="1257"/>
      <c r="Z53" s="2602"/>
      <c r="AA53" s="2107" t="s">
        <v>68</v>
      </c>
      <c r="AB53" s="2602"/>
      <c r="AC53" s="2107" t="s">
        <v>68</v>
      </c>
      <c r="AD53" s="751">
        <v>5228.78</v>
      </c>
      <c r="AE53" s="325"/>
      <c r="AF53" s="751"/>
      <c r="AG53" s="1257"/>
      <c r="AH53" s="2602">
        <v>45658.433483796296</v>
      </c>
      <c r="AI53" s="2107" t="s">
        <v>68</v>
      </c>
      <c r="AJ53" s="2602">
        <v>45838.43357638889</v>
      </c>
      <c r="AK53" s="2107" t="s">
        <v>68</v>
      </c>
      <c r="AL53" s="751">
        <v>5228.78</v>
      </c>
      <c r="AM53" s="325"/>
      <c r="AN53" s="751"/>
      <c r="AO53" s="1257"/>
      <c r="AP53" s="2602">
        <v>45839.43541666667</v>
      </c>
      <c r="AQ53" s="2107" t="s">
        <v>68</v>
      </c>
      <c r="AR53" s="2602">
        <v>46022.43550925926</v>
      </c>
      <c r="AS53" s="2107" t="s">
        <v>68</v>
      </c>
      <c r="AT53" s="751">
        <v>5228.78</v>
      </c>
      <c r="AU53" s="325"/>
      <c r="AV53" s="751"/>
      <c r="AW53" s="1257"/>
      <c r="AX53" s="2602">
        <v>46023.435844907406</v>
      </c>
      <c r="AY53" s="2107" t="s">
        <v>68</v>
      </c>
      <c r="AZ53" s="2602">
        <v>46203.436006944445</v>
      </c>
      <c r="BA53" s="2107" t="s">
        <v>68</v>
      </c>
      <c r="BB53" s="751">
        <v>5679.86</v>
      </c>
      <c r="BC53" s="325"/>
      <c r="BD53" s="751"/>
      <c r="BE53" s="1257"/>
      <c r="BF53" s="2602">
        <v>46204.43633101852</v>
      </c>
      <c r="BG53" s="2107" t="s">
        <v>68</v>
      </c>
      <c r="BH53" s="2602">
        <v>46387.43645833333</v>
      </c>
      <c r="BI53" s="2107" t="s">
        <v>68</v>
      </c>
      <c r="BJ53" s="751">
        <v>5526.99</v>
      </c>
      <c r="BK53" s="325"/>
      <c r="BL53" s="751"/>
      <c r="BM53" s="1257"/>
      <c r="BN53" s="2602">
        <v>46388.436840277776</v>
      </c>
      <c r="BO53" s="2107" t="s">
        <v>68</v>
      </c>
      <c r="BP53" s="2602">
        <v>46568.43702546296</v>
      </c>
      <c r="BQ53" s="2107" t="s">
        <v>68</v>
      </c>
      <c r="BR53" s="751">
        <v>5526.99</v>
      </c>
      <c r="BS53" s="325"/>
      <c r="BT53" s="751"/>
      <c r="BU53" s="1257"/>
      <c r="BV53" s="2602">
        <v>46569.43728009259</v>
      </c>
      <c r="BW53" s="2107" t="s">
        <v>68</v>
      </c>
      <c r="BX53" s="2602">
        <v>46752.43740740741</v>
      </c>
      <c r="BY53" s="2107" t="s">
        <v>68</v>
      </c>
      <c r="BZ53" s="751">
        <v>5526.99</v>
      </c>
      <c r="CA53" s="325"/>
      <c r="CB53" s="751"/>
      <c r="CC53" s="1257"/>
      <c r="CD53" s="2602">
        <v>46753.437731481485</v>
      </c>
      <c r="CE53" s="2107" t="s">
        <v>68</v>
      </c>
      <c r="CF53" s="2602">
        <v>46934.437893518516</v>
      </c>
      <c r="CG53" s="2107" t="s">
        <v>68</v>
      </c>
      <c r="CH53" s="751">
        <v>6006.12</v>
      </c>
      <c r="CI53" s="325"/>
      <c r="CJ53" s="751"/>
      <c r="CK53" s="1257"/>
      <c r="CL53" s="2602">
        <v>46935.43822916667</v>
      </c>
      <c r="CM53" s="2107" t="s">
        <v>68</v>
      </c>
      <c r="CN53" s="2602">
        <v>47118.43834490741</v>
      </c>
      <c r="CO53" s="2107" t="s">
        <v>68</v>
      </c>
      <c r="CP53" s="751">
        <v>5857.41</v>
      </c>
      <c r="CQ53" s="325"/>
      <c r="CR53" s="751"/>
      <c r="CS53" s="1257"/>
      <c r="CT53" s="2602">
        <v>47119.43866898148</v>
      </c>
      <c r="CU53" s="2107" t="s">
        <v>68</v>
      </c>
      <c r="CV53" s="2602">
        <v>47299.43883101852</v>
      </c>
      <c r="CW53" s="2107" t="s">
        <v>68</v>
      </c>
      <c r="CX53" s="751">
        <v>5857.41</v>
      </c>
      <c r="CY53" s="325"/>
      <c r="CZ53" s="751"/>
      <c r="DA53" s="1257"/>
      <c r="DB53" s="2602">
        <v>47300.43913194445</v>
      </c>
      <c r="DC53" s="2107" t="s">
        <v>68</v>
      </c>
      <c r="DD53" s="2602">
        <v>47483.439259259256</v>
      </c>
      <c r="DE53" s="2107" t="s">
        <v>68</v>
      </c>
      <c r="DF53" s="751">
        <v>5857.41</v>
      </c>
      <c r="DG53" s="325"/>
      <c r="DH53" s="751"/>
      <c r="DI53" s="1257"/>
      <c r="DJ53" s="2602">
        <v>47484.44131944444</v>
      </c>
      <c r="DK53" s="2107" t="s">
        <v>68</v>
      </c>
      <c r="DL53" s="2602">
        <v>47664.44148148148</v>
      </c>
      <c r="DM53" s="2107" t="s">
        <v>68</v>
      </c>
      <c r="DN53" s="751">
        <v>6200</v>
      </c>
      <c r="DO53" s="325"/>
      <c r="DP53" s="751"/>
      <c r="DQ53" s="1257"/>
      <c r="DR53" s="2602">
        <v>47665.428773148145</v>
      </c>
      <c r="DS53" s="2107" t="s">
        <v>68</v>
      </c>
      <c r="DT53" s="2602">
        <v>47848.428923611114</v>
      </c>
      <c r="DU53" s="2107" t="s">
        <v>68</v>
      </c>
      <c r="DV53" s="325"/>
      <c r="DW53" s="2253" t="s">
        <v>417</v>
      </c>
      <c r="DX53" s="1642">
        <f>STRCHECKDATE(V54:DV54)</f>
      </c>
      <c r="DY53" s="1624"/>
      <c r="DZ53" s="1624" t="str">
        <f>IF(T53="","",T53)</f>
        <v>горячая вода в системе централизованного теплоснабжения на отопление</v>
      </c>
      <c r="EA53" s="1624"/>
      <c r="EB53" s="1624"/>
      <c r="EC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45658.433483796296-45838.43357638889</v>
      </c>
      <c r="AH54" s="2309"/>
      <c r="AI54" s="2107"/>
      <c r="AJ54" s="2309"/>
      <c r="AK54" s="2107"/>
      <c r="AL54" s="325"/>
      <c r="AM54" s="325"/>
      <c r="AN54" s="325"/>
      <c r="AO54" s="328" t="str">
        <f>AP53&amp;"-"&amp;AR53</f>
        <v>45839.43541666667-46022.43550925926</v>
      </c>
      <c r="AP54" s="2309"/>
      <c r="AQ54" s="2107"/>
      <c r="AR54" s="2309"/>
      <c r="AS54" s="2107"/>
      <c r="AT54" s="325"/>
      <c r="AU54" s="325"/>
      <c r="AV54" s="325"/>
      <c r="AW54" s="328" t="str">
        <f>AX53&amp;"-"&amp;AZ53</f>
        <v>46023.435844907406-46203.436006944445</v>
      </c>
      <c r="AX54" s="2309"/>
      <c r="AY54" s="2107"/>
      <c r="AZ54" s="2309"/>
      <c r="BA54" s="2107"/>
      <c r="BB54" s="325"/>
      <c r="BC54" s="325"/>
      <c r="BD54" s="325"/>
      <c r="BE54" s="328" t="str">
        <f>BF53&amp;"-"&amp;BH53</f>
        <v>46204.43633101852-46387.43645833333</v>
      </c>
      <c r="BF54" s="2309"/>
      <c r="BG54" s="2107"/>
      <c r="BH54" s="2309"/>
      <c r="BI54" s="2107"/>
      <c r="BJ54" s="325"/>
      <c r="BK54" s="325"/>
      <c r="BL54" s="325"/>
      <c r="BM54" s="328" t="str">
        <f>BN53&amp;"-"&amp;BP53</f>
        <v>46388.436840277776-46568.43702546296</v>
      </c>
      <c r="BN54" s="2309"/>
      <c r="BO54" s="2107"/>
      <c r="BP54" s="2309"/>
      <c r="BQ54" s="2107"/>
      <c r="BR54" s="325"/>
      <c r="BS54" s="325"/>
      <c r="BT54" s="325"/>
      <c r="BU54" s="328" t="str">
        <f>BV53&amp;"-"&amp;BX53</f>
        <v>46569.43728009259-46752.43740740741</v>
      </c>
      <c r="BV54" s="2309"/>
      <c r="BW54" s="2107"/>
      <c r="BX54" s="2309"/>
      <c r="BY54" s="2107"/>
      <c r="BZ54" s="325"/>
      <c r="CA54" s="325"/>
      <c r="CB54" s="325"/>
      <c r="CC54" s="328" t="str">
        <f>CD53&amp;"-"&amp;CF53</f>
        <v>46753.437731481485-46934.437893518516</v>
      </c>
      <c r="CD54" s="2309"/>
      <c r="CE54" s="2107"/>
      <c r="CF54" s="2309"/>
      <c r="CG54" s="2107"/>
      <c r="CH54" s="325"/>
      <c r="CI54" s="325"/>
      <c r="CJ54" s="325"/>
      <c r="CK54" s="328" t="str">
        <f>CL53&amp;"-"&amp;CN53</f>
        <v>46935.43822916667-47118.43834490741</v>
      </c>
      <c r="CL54" s="2309"/>
      <c r="CM54" s="2107"/>
      <c r="CN54" s="2309"/>
      <c r="CO54" s="2107"/>
      <c r="CP54" s="325"/>
      <c r="CQ54" s="325"/>
      <c r="CR54" s="325"/>
      <c r="CS54" s="328" t="str">
        <f>CT53&amp;"-"&amp;CV53</f>
        <v>47119.43866898148-47299.43883101852</v>
      </c>
      <c r="CT54" s="2309"/>
      <c r="CU54" s="2107"/>
      <c r="CV54" s="2309"/>
      <c r="CW54" s="2107"/>
      <c r="CX54" s="325"/>
      <c r="CY54" s="325"/>
      <c r="CZ54" s="325"/>
      <c r="DA54" s="328" t="str">
        <f>DB53&amp;"-"&amp;DD53</f>
        <v>47300.43913194445-47483.439259259256</v>
      </c>
      <c r="DB54" s="2309"/>
      <c r="DC54" s="2107"/>
      <c r="DD54" s="2309"/>
      <c r="DE54" s="2107"/>
      <c r="DF54" s="325"/>
      <c r="DG54" s="325"/>
      <c r="DH54" s="325"/>
      <c r="DI54" s="328" t="str">
        <f>DJ53&amp;"-"&amp;DL53</f>
        <v>47484.44131944444-47664.44148148148</v>
      </c>
      <c r="DJ54" s="2309"/>
      <c r="DK54" s="2107"/>
      <c r="DL54" s="2309"/>
      <c r="DM54" s="2107"/>
      <c r="DN54" s="325"/>
      <c r="DO54" s="325"/>
      <c r="DP54" s="325"/>
      <c r="DQ54" s="328" t="str">
        <f>DR53&amp;"-"&amp;DT53</f>
        <v>47665.428773148145-47848.428923611114</v>
      </c>
      <c r="DR54" s="2309"/>
      <c r="DS54" s="2107"/>
      <c r="DT54" s="2309"/>
      <c r="DU54" s="2107"/>
      <c r="DV54" s="325"/>
      <c r="DW54" s="2254"/>
      <c r="DX54" s="1642"/>
      <c r="DY54" s="1624"/>
      <c r="DZ54" s="1624" t="str">
        <f>IF(T54="","",T54)</f>
        <v/>
      </c>
      <c r="EA54" s="1624"/>
      <c r="EB54" s="1624"/>
      <c r="EC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3027"/>
      <c r="T55" s="3028" t="s">
        <v>418</v>
      </c>
      <c r="U55" s="3029"/>
      <c r="V55" s="3030"/>
      <c r="W55" s="3031"/>
      <c r="X55" s="3032"/>
      <c r="Y55" s="3033"/>
      <c r="Z55" s="3034"/>
      <c r="AA55" s="3035"/>
      <c r="AB55" s="3036"/>
      <c r="AC55" s="3037"/>
      <c r="AD55" s="3038"/>
      <c r="AE55" s="3039"/>
      <c r="AF55" s="3040"/>
      <c r="AG55" s="3041"/>
      <c r="AH55" s="3042"/>
      <c r="AI55" s="3043"/>
      <c r="AJ55" s="3044"/>
      <c r="AK55" s="3045"/>
      <c r="AL55" s="3046"/>
      <c r="AM55" s="3047"/>
      <c r="AN55" s="3048"/>
      <c r="AO55" s="3049"/>
      <c r="AP55" s="3050"/>
      <c r="AQ55" s="3051"/>
      <c r="AR55" s="3052"/>
      <c r="AS55" s="3053"/>
      <c r="AT55" s="3054"/>
      <c r="AU55" s="3055"/>
      <c r="AV55" s="3056"/>
      <c r="AW55" s="3057"/>
      <c r="AX55" s="3058"/>
      <c r="AY55" s="3059"/>
      <c r="AZ55" s="3060"/>
      <c r="BA55" s="3061"/>
      <c r="BB55" s="3062"/>
      <c r="BC55" s="3063"/>
      <c r="BD55" s="3064"/>
      <c r="BE55" s="3065"/>
      <c r="BF55" s="3066"/>
      <c r="BG55" s="3067"/>
      <c r="BH55" s="3068"/>
      <c r="BI55" s="3069"/>
      <c r="BJ55" s="3070"/>
      <c r="BK55" s="3071"/>
      <c r="BL55" s="3072"/>
      <c r="BM55" s="3073"/>
      <c r="BN55" s="3074"/>
      <c r="BO55" s="3075"/>
      <c r="BP55" s="3076"/>
      <c r="BQ55" s="3077"/>
      <c r="BR55" s="3078"/>
      <c r="BS55" s="3079"/>
      <c r="BT55" s="3080"/>
      <c r="BU55" s="3081"/>
      <c r="BV55" s="3082"/>
      <c r="BW55" s="3083"/>
      <c r="BX55" s="3084"/>
      <c r="BY55" s="3085"/>
      <c r="BZ55" s="3086"/>
      <c r="CA55" s="3087"/>
      <c r="CB55" s="3088"/>
      <c r="CC55" s="3089"/>
      <c r="CD55" s="3090"/>
      <c r="CE55" s="3091"/>
      <c r="CF55" s="3092"/>
      <c r="CG55" s="3093"/>
      <c r="CH55" s="3094"/>
      <c r="CI55" s="3095"/>
      <c r="CJ55" s="3096"/>
      <c r="CK55" s="3097"/>
      <c r="CL55" s="3098"/>
      <c r="CM55" s="3099"/>
      <c r="CN55" s="3100"/>
      <c r="CO55" s="3101"/>
      <c r="CP55" s="3102"/>
      <c r="CQ55" s="3103"/>
      <c r="CR55" s="3104"/>
      <c r="CS55" s="3105"/>
      <c r="CT55" s="3106"/>
      <c r="CU55" s="3107"/>
      <c r="CV55" s="3108"/>
      <c r="CW55" s="3109"/>
      <c r="CX55" s="3110"/>
      <c r="CY55" s="3111"/>
      <c r="CZ55" s="3112"/>
      <c r="DA55" s="3113"/>
      <c r="DB55" s="3114"/>
      <c r="DC55" s="3115"/>
      <c r="DD55" s="3116"/>
      <c r="DE55" s="3117"/>
      <c r="DF55" s="3118"/>
      <c r="DG55" s="3119"/>
      <c r="DH55" s="3120"/>
      <c r="DI55" s="3121"/>
      <c r="DJ55" s="3122"/>
      <c r="DK55" s="3123"/>
      <c r="DL55" s="3124"/>
      <c r="DM55" s="3125"/>
      <c r="DN55" s="3126"/>
      <c r="DO55" s="3127"/>
      <c r="DP55" s="3128"/>
      <c r="DQ55" s="3129"/>
      <c r="DR55" s="3130"/>
      <c r="DS55" s="3131"/>
      <c r="DT55" s="3132"/>
      <c r="DU55" s="3133"/>
      <c r="DV55" s="3134"/>
      <c r="DW55" s="2255"/>
      <c r="DX55" s="1642"/>
      <c r="DY55" s="1624"/>
      <c r="DZ55" s="1624" t="str">
        <f>IF(T55="","",T55)</f>
        <v>Добавить вид теплоносителя (параметры теплоносителя)</v>
      </c>
      <c r="EA55" s="1624"/>
      <c r="EB55" s="1624"/>
      <c r="EC55" s="1635">
        <v>0</v>
      </c>
    </row>
    <row customHeight="1" ht="11.549999999999999">
      <c r="A56" s="1363" t="s">
        <v>166</v>
      </c>
      <c r="B56" s="1363" t="s">
        <v>167</v>
      </c>
      <c r="C56" s="1363" t="s">
        <v>168</v>
      </c>
      <c r="D56" s="1363" t="s">
        <v>169</v>
      </c>
      <c r="E56" s="2259"/>
      <c r="F56" s="2259"/>
      <c r="G56" s="2259"/>
      <c r="H56" s="2259"/>
      <c r="I56" s="2256"/>
      <c r="J56" s="1363"/>
      <c r="K56" s="1363"/>
      <c r="L56" s="1364"/>
      <c r="P56" s="2257"/>
      <c r="Q56" s="1331"/>
      <c r="R56" s="356"/>
      <c r="S56" s="1278"/>
      <c r="T56" s="287" t="s">
        <v>419</v>
      </c>
      <c r="U56" s="367"/>
      <c r="V56" s="367"/>
      <c r="W56" s="367"/>
      <c r="X56" s="367"/>
      <c r="Y56" s="367"/>
      <c r="Z56" s="367"/>
      <c r="AA56" s="367"/>
      <c r="AB56" s="367"/>
      <c r="AC56" s="366"/>
      <c r="AD56" s="367"/>
      <c r="AE56" s="367"/>
      <c r="AF56" s="367"/>
      <c r="AG56" s="367"/>
      <c r="AH56" s="367"/>
      <c r="AI56" s="367"/>
      <c r="AJ56" s="367"/>
      <c r="AK56" s="366"/>
      <c r="AL56" s="3135"/>
      <c r="AM56" s="3136"/>
      <c r="AN56" s="3137"/>
      <c r="AO56" s="3138"/>
      <c r="AP56" s="3139"/>
      <c r="AQ56" s="3140"/>
      <c r="AR56" s="3141"/>
      <c r="AS56" s="3142"/>
      <c r="AT56" s="3143"/>
      <c r="AU56" s="3144"/>
      <c r="AV56" s="3145"/>
      <c r="AW56" s="3146"/>
      <c r="AX56" s="3147"/>
      <c r="AY56" s="3148"/>
      <c r="AZ56" s="3149"/>
      <c r="BA56" s="3150"/>
      <c r="BB56" s="3151"/>
      <c r="BC56" s="3152"/>
      <c r="BD56" s="3153"/>
      <c r="BE56" s="3154"/>
      <c r="BF56" s="3155"/>
      <c r="BG56" s="3156"/>
      <c r="BH56" s="3157"/>
      <c r="BI56" s="3158"/>
      <c r="BJ56" s="3159"/>
      <c r="BK56" s="3160"/>
      <c r="BL56" s="3161"/>
      <c r="BM56" s="3162"/>
      <c r="BN56" s="3163"/>
      <c r="BO56" s="3164"/>
      <c r="BP56" s="3165"/>
      <c r="BQ56" s="3166"/>
      <c r="BR56" s="3167"/>
      <c r="BS56" s="3168"/>
      <c r="BT56" s="3169"/>
      <c r="BU56" s="3170"/>
      <c r="BV56" s="3171"/>
      <c r="BW56" s="3172"/>
      <c r="BX56" s="3173"/>
      <c r="BY56" s="3174"/>
      <c r="BZ56" s="3175"/>
      <c r="CA56" s="3176"/>
      <c r="CB56" s="3177"/>
      <c r="CC56" s="3178"/>
      <c r="CD56" s="3179"/>
      <c r="CE56" s="3180"/>
      <c r="CF56" s="3181"/>
      <c r="CG56" s="3182"/>
      <c r="CH56" s="3183"/>
      <c r="CI56" s="3184"/>
      <c r="CJ56" s="3185"/>
      <c r="CK56" s="3186"/>
      <c r="CL56" s="3187"/>
      <c r="CM56" s="3188"/>
      <c r="CN56" s="3189"/>
      <c r="CO56" s="3190"/>
      <c r="CP56" s="3191"/>
      <c r="CQ56" s="3192"/>
      <c r="CR56" s="3193"/>
      <c r="CS56" s="3194"/>
      <c r="CT56" s="3195"/>
      <c r="CU56" s="3196"/>
      <c r="CV56" s="3197"/>
      <c r="CW56" s="3198"/>
      <c r="CX56" s="3199"/>
      <c r="CY56" s="3200"/>
      <c r="CZ56" s="3201"/>
      <c r="DA56" s="3202"/>
      <c r="DB56" s="3203"/>
      <c r="DC56" s="3204"/>
      <c r="DD56" s="3205"/>
      <c r="DE56" s="3206"/>
      <c r="DF56" s="3207"/>
      <c r="DG56" s="3208"/>
      <c r="DH56" s="3209"/>
      <c r="DI56" s="3210"/>
      <c r="DJ56" s="3211"/>
      <c r="DK56" s="3212"/>
      <c r="DL56" s="3213"/>
      <c r="DM56" s="3214"/>
      <c r="DN56" s="3215"/>
      <c r="DO56" s="3216"/>
      <c r="DP56" s="3217"/>
      <c r="DQ56" s="3218"/>
      <c r="DR56" s="3219"/>
      <c r="DS56" s="3220"/>
      <c r="DT56" s="3221"/>
      <c r="DU56" s="3222"/>
      <c r="DV56" s="367"/>
      <c r="DW56" s="303"/>
      <c r="DY56" s="500"/>
      <c r="DZ56" s="500" t="str">
        <f>IF(T56="","",T56)</f>
        <v>Добавить группу потребителей</v>
      </c>
      <c r="EA56" s="500"/>
      <c r="EB56" s="500"/>
      <c r="EC56" s="1155">
        <v>11</v>
      </c>
    </row>
    <row customHeight="1" ht="14.699999999999998">
      <c r="A57" s="1363" t="s">
        <v>166</v>
      </c>
      <c r="B57" s="1363" t="s">
        <v>167</v>
      </c>
      <c r="C57" s="1363" t="s">
        <v>168</v>
      </c>
      <c r="D57" s="1363" t="s">
        <v>169</v>
      </c>
      <c r="E57" s="2259"/>
      <c r="F57" s="2259"/>
      <c r="G57" s="2259"/>
      <c r="H57" s="2258"/>
      <c r="I57" s="1363"/>
      <c r="J57" s="1363"/>
      <c r="K57" s="1363"/>
      <c r="L57" s="1364"/>
      <c r="M57" s="1365"/>
      <c r="N57" s="1365"/>
      <c r="O57" s="537"/>
      <c r="P57" s="360"/>
      <c r="Q57" s="375"/>
      <c r="R57" s="355"/>
      <c r="S57" s="1278"/>
      <c r="T57" s="365" t="s">
        <v>420</v>
      </c>
      <c r="U57" s="367"/>
      <c r="V57" s="367"/>
      <c r="W57" s="367"/>
      <c r="X57" s="367"/>
      <c r="Y57" s="367"/>
      <c r="Z57" s="367"/>
      <c r="AA57" s="367"/>
      <c r="AB57" s="367"/>
      <c r="AC57" s="366"/>
      <c r="AD57" s="367"/>
      <c r="AE57" s="367"/>
      <c r="AF57" s="367"/>
      <c r="AG57" s="367"/>
      <c r="AH57" s="367"/>
      <c r="AI57" s="367"/>
      <c r="AJ57" s="367"/>
      <c r="AK57" s="366"/>
      <c r="AL57" s="3223"/>
      <c r="AM57" s="3224"/>
      <c r="AN57" s="3225"/>
      <c r="AO57" s="3226"/>
      <c r="AP57" s="3227"/>
      <c r="AQ57" s="3228"/>
      <c r="AR57" s="3229"/>
      <c r="AS57" s="3230"/>
      <c r="AT57" s="3231"/>
      <c r="AU57" s="3232"/>
      <c r="AV57" s="3233"/>
      <c r="AW57" s="3234"/>
      <c r="AX57" s="3235"/>
      <c r="AY57" s="3236"/>
      <c r="AZ57" s="3237"/>
      <c r="BA57" s="3238"/>
      <c r="BB57" s="3239"/>
      <c r="BC57" s="3240"/>
      <c r="BD57" s="3241"/>
      <c r="BE57" s="3242"/>
      <c r="BF57" s="3243"/>
      <c r="BG57" s="3244"/>
      <c r="BH57" s="3245"/>
      <c r="BI57" s="3246"/>
      <c r="BJ57" s="3247"/>
      <c r="BK57" s="3248"/>
      <c r="BL57" s="3249"/>
      <c r="BM57" s="3250"/>
      <c r="BN57" s="3251"/>
      <c r="BO57" s="3252"/>
      <c r="BP57" s="3253"/>
      <c r="BQ57" s="3254"/>
      <c r="BR57" s="3255"/>
      <c r="BS57" s="3256"/>
      <c r="BT57" s="3257"/>
      <c r="BU57" s="3258"/>
      <c r="BV57" s="3259"/>
      <c r="BW57" s="3260"/>
      <c r="BX57" s="3261"/>
      <c r="BY57" s="3262"/>
      <c r="BZ57" s="3263"/>
      <c r="CA57" s="3264"/>
      <c r="CB57" s="3265"/>
      <c r="CC57" s="3266"/>
      <c r="CD57" s="3267"/>
      <c r="CE57" s="3268"/>
      <c r="CF57" s="3269"/>
      <c r="CG57" s="3270"/>
      <c r="CH57" s="3271"/>
      <c r="CI57" s="3272"/>
      <c r="CJ57" s="3273"/>
      <c r="CK57" s="3274"/>
      <c r="CL57" s="3275"/>
      <c r="CM57" s="3276"/>
      <c r="CN57" s="3277"/>
      <c r="CO57" s="3278"/>
      <c r="CP57" s="3279"/>
      <c r="CQ57" s="3280"/>
      <c r="CR57" s="3281"/>
      <c r="CS57" s="3282"/>
      <c r="CT57" s="3283"/>
      <c r="CU57" s="3284"/>
      <c r="CV57" s="3285"/>
      <c r="CW57" s="3286"/>
      <c r="CX57" s="3287"/>
      <c r="CY57" s="3288"/>
      <c r="CZ57" s="3289"/>
      <c r="DA57" s="3290"/>
      <c r="DB57" s="3291"/>
      <c r="DC57" s="3292"/>
      <c r="DD57" s="3293"/>
      <c r="DE57" s="3294"/>
      <c r="DF57" s="3295"/>
      <c r="DG57" s="3296"/>
      <c r="DH57" s="3297"/>
      <c r="DI57" s="3298"/>
      <c r="DJ57" s="3299"/>
      <c r="DK57" s="3300"/>
      <c r="DL57" s="3301"/>
      <c r="DM57" s="3302"/>
      <c r="DN57" s="3303"/>
      <c r="DO57" s="3304"/>
      <c r="DP57" s="3305"/>
      <c r="DQ57" s="3306"/>
      <c r="DR57" s="3307"/>
      <c r="DS57" s="3308"/>
      <c r="DT57" s="3309"/>
      <c r="DU57" s="3310"/>
      <c r="DV57" s="367"/>
      <c r="DW57" s="303"/>
      <c r="DY57" s="500"/>
      <c r="DZ57" s="500" t="str">
        <f>IF(T57="","",T57)</f>
        <v>Добавить схему подключения</v>
      </c>
      <c r="EA57" s="500"/>
      <c r="EB57" s="500"/>
      <c r="EC57" s="1155">
        <v>14</v>
      </c>
    </row>
    <row s="1642" customFormat="1" customHeight="1" ht="1.05">
      <c r="A58" s="1343" t="s">
        <v>166</v>
      </c>
      <c r="B58" s="1343" t="s">
        <v>167</v>
      </c>
      <c r="C58" s="1343" t="s">
        <v>168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1324"/>
      <c r="DE58" s="1324"/>
      <c r="DF58" s="1324"/>
      <c r="DG58" s="1324"/>
      <c r="DH58" s="1324"/>
      <c r="DI58" s="1324"/>
      <c r="DJ58" s="1324"/>
      <c r="DK58" s="1324"/>
      <c r="DL58" s="1324"/>
      <c r="DM58" s="1324"/>
      <c r="DN58" s="1324"/>
      <c r="DO58" s="1324"/>
      <c r="DP58" s="1324"/>
      <c r="DQ58" s="1324"/>
      <c r="DR58" s="1324"/>
      <c r="DS58" s="1324"/>
      <c r="DT58" s="1324"/>
      <c r="DU58" s="1324"/>
      <c r="DV58" s="1324"/>
      <c r="DW58" s="1324"/>
      <c r="DY58" s="789"/>
      <c r="DZ58" s="789" t="str">
        <f>IF(T58="","",T58)</f>
        <v>Добавить источник для дифференциации</v>
      </c>
      <c r="EA58" s="789"/>
      <c r="EB58" s="789"/>
      <c r="EC58" s="518">
        <v>1</v>
      </c>
    </row>
    <row s="1642" customFormat="1" customHeight="1" ht="1.05">
      <c r="A59" s="1343" t="s">
        <v>166</v>
      </c>
      <c r="B59" s="1343" t="s">
        <v>167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W59" s="1324"/>
      <c r="CX59" s="1324"/>
      <c r="CY59" s="1324"/>
      <c r="CZ59" s="1324"/>
      <c r="DA59" s="1324"/>
      <c r="DB59" s="1324"/>
      <c r="DC59" s="1324"/>
      <c r="DD59" s="1324"/>
      <c r="DE59" s="1324"/>
      <c r="DF59" s="1324"/>
      <c r="DG59" s="1324"/>
      <c r="DH59" s="1324"/>
      <c r="DI59" s="1324"/>
      <c r="DJ59" s="1324"/>
      <c r="DK59" s="1324"/>
      <c r="DL59" s="1324"/>
      <c r="DM59" s="1324"/>
      <c r="DN59" s="1324"/>
      <c r="DO59" s="1324"/>
      <c r="DP59" s="1324"/>
      <c r="DQ59" s="1324"/>
      <c r="DR59" s="1324"/>
      <c r="DS59" s="1324"/>
      <c r="DT59" s="1324"/>
      <c r="DU59" s="1324"/>
      <c r="DV59" s="1324"/>
      <c r="DW59" s="1324"/>
      <c r="DY59" s="789"/>
      <c r="DZ59" s="789" t="str">
        <f>IF(T59="","",T59)</f>
        <v>Добавить централизованную систему для дифференциации</v>
      </c>
      <c r="EA59" s="789"/>
      <c r="EB59" s="789"/>
      <c r="EC59" s="518">
        <v>1</v>
      </c>
    </row>
    <row s="1642" customFormat="1" customHeight="1" ht="1.05">
      <c r="A60" s="1343" t="s">
        <v>166</v>
      </c>
      <c r="B60" s="1343"/>
      <c r="C60" s="1343"/>
      <c r="D60" s="1343"/>
      <c r="E60" s="2258"/>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H60" s="1324"/>
      <c r="DI60" s="1324"/>
      <c r="DJ60" s="1324"/>
      <c r="DK60" s="1324"/>
      <c r="DL60" s="1324"/>
      <c r="DM60" s="1324"/>
      <c r="DN60" s="1324"/>
      <c r="DO60" s="1324"/>
      <c r="DP60" s="1324"/>
      <c r="DQ60" s="1324"/>
      <c r="DR60" s="1324"/>
      <c r="DS60" s="1324"/>
      <c r="DT60" s="1324"/>
      <c r="DU60" s="1324"/>
      <c r="DV60" s="1324"/>
      <c r="DW60" s="1324"/>
      <c r="DY60" s="500"/>
      <c r="DZ60" s="500" t="str">
        <f>IF(T60="","",T60)</f>
        <v>Добавить территорию для дифференциации</v>
      </c>
      <c r="EA60" s="500"/>
      <c r="EB60" s="500"/>
      <c r="EC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W61" s="1324"/>
      <c r="CX61" s="1324"/>
      <c r="CY61" s="1324"/>
      <c r="CZ61" s="1324"/>
      <c r="DA61" s="1324"/>
      <c r="DB61" s="1324"/>
      <c r="DC61" s="1324"/>
      <c r="DD61" s="1324"/>
      <c r="DE61" s="1324"/>
      <c r="DF61" s="1324"/>
      <c r="DG61" s="1324"/>
      <c r="DH61" s="1324"/>
      <c r="DI61" s="1324"/>
      <c r="DJ61" s="1324"/>
      <c r="DK61" s="1324"/>
      <c r="DL61" s="1324"/>
      <c r="DM61" s="1324"/>
      <c r="DN61" s="1324"/>
      <c r="DO61" s="1324"/>
      <c r="DP61" s="1324"/>
      <c r="DQ61" s="1324"/>
      <c r="DR61" s="1324"/>
      <c r="DS61" s="1324"/>
      <c r="DT61" s="1324"/>
      <c r="DU61" s="1324"/>
      <c r="DV61" s="1324"/>
      <c r="DW61" s="1324"/>
      <c r="DY61" s="789"/>
      <c r="DZ61" s="789" t="str">
        <f>IF(T61="","",T61)</f>
        <v>Добавить наименование тарифа</v>
      </c>
      <c r="EA61" s="789"/>
      <c r="EB61" s="789"/>
      <c r="EC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U62" s="1635"/>
      <c r="CV62" s="1635"/>
      <c r="CW62" s="1635"/>
      <c r="CX62" s="1635"/>
      <c r="CY62" s="1635"/>
      <c r="CZ62" s="1635"/>
      <c r="DA62" s="1635"/>
      <c r="DB62" s="1635"/>
      <c r="DC62" s="1635"/>
      <c r="DD62" s="1635"/>
      <c r="DE62" s="1635"/>
      <c r="DF62" s="1635"/>
      <c r="DG62" s="1635"/>
      <c r="DH62" s="1635"/>
      <c r="DI62" s="1635"/>
      <c r="DJ62" s="1635"/>
      <c r="DK62" s="1635"/>
      <c r="DL62" s="1635"/>
      <c r="DM62" s="1635"/>
      <c r="DN62" s="1635"/>
      <c r="DO62" s="1635"/>
      <c r="DP62" s="1635"/>
      <c r="DQ62" s="1635"/>
      <c r="DR62" s="1635"/>
      <c r="DS62" s="1635"/>
      <c r="DT62" s="1635"/>
      <c r="DU62" s="1635"/>
      <c r="DX62" s="1155"/>
      <c r="DY62" s="1155"/>
      <c r="DZ62" s="1155"/>
      <c r="EA62" s="1155"/>
      <c r="EB62" s="1155"/>
      <c r="EC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385"/>
      <c r="DG63" s="2385"/>
      <c r="DH63" s="2385"/>
      <c r="DI63" s="2385"/>
      <c r="DJ63" s="2385"/>
      <c r="DK63" s="2385"/>
      <c r="DL63" s="2385"/>
      <c r="DM63" s="2385"/>
      <c r="DN63" s="2385"/>
      <c r="DO63" s="2385"/>
      <c r="DP63" s="2385"/>
      <c r="DQ63" s="2385"/>
      <c r="DR63" s="2385"/>
      <c r="DS63" s="2385"/>
      <c r="DT63" s="2385"/>
      <c r="DU63" s="2385"/>
      <c r="DV63" s="2285"/>
      <c r="DW63" s="2285"/>
      <c r="EC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385"/>
      <c r="DG64" s="2385"/>
      <c r="DH64" s="2385"/>
      <c r="DI64" s="2385"/>
      <c r="DJ64" s="2385"/>
      <c r="DK64" s="2385"/>
      <c r="DL64" s="2385"/>
      <c r="DM64" s="2385"/>
      <c r="DN64" s="2385"/>
      <c r="DO64" s="2385"/>
      <c r="DP64" s="2385"/>
      <c r="DQ64" s="2385"/>
      <c r="DR64" s="2385"/>
      <c r="DS64" s="2385"/>
      <c r="DT64" s="2385"/>
      <c r="DU64" s="2385"/>
      <c r="DV64" s="2285"/>
      <c r="DW64" s="2285"/>
      <c r="EC64" s="1155">
        <v>62</v>
      </c>
    </row>
    <row customHeight="1" ht="14.699999999999998">
      <c r="O65" s="537"/>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F65" s="1635"/>
      <c r="DG65" s="1635"/>
      <c r="DH65" s="1635"/>
      <c r="DI65" s="1635"/>
      <c r="DJ65" s="1635"/>
      <c r="DK65" s="1635"/>
      <c r="DL65" s="1635"/>
      <c r="DM65" s="1635"/>
      <c r="DN65" s="1635"/>
      <c r="DO65" s="1635"/>
      <c r="DP65" s="1635"/>
      <c r="DQ65" s="1635"/>
      <c r="DR65" s="1635"/>
      <c r="DS65" s="1635"/>
      <c r="DT65" s="1635"/>
      <c r="DU65" s="1635"/>
      <c r="EC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385"/>
      <c r="CQ66" s="2385"/>
      <c r="CR66" s="2385"/>
      <c r="CS66" s="2385"/>
      <c r="CT66" s="2385"/>
      <c r="CU66" s="2385"/>
      <c r="CV66" s="2385"/>
      <c r="CW66" s="2385"/>
      <c r="CX66" s="2385"/>
      <c r="CY66" s="2385"/>
      <c r="CZ66" s="2385"/>
      <c r="DA66" s="2385"/>
      <c r="DB66" s="2385"/>
      <c r="DC66" s="2385"/>
      <c r="DD66" s="2385"/>
      <c r="DE66" s="2385"/>
      <c r="DF66" s="2385"/>
      <c r="DG66" s="2385"/>
      <c r="DH66" s="2385"/>
      <c r="DI66" s="2385"/>
      <c r="DJ66" s="2385"/>
      <c r="DK66" s="2385"/>
      <c r="DL66" s="2385"/>
      <c r="DM66" s="2385"/>
      <c r="DN66" s="2385"/>
      <c r="DO66" s="2385"/>
      <c r="DP66" s="2385"/>
      <c r="DQ66" s="2385"/>
      <c r="DR66" s="2385"/>
      <c r="DS66" s="2385"/>
      <c r="DT66" s="2385"/>
      <c r="DU66" s="2385"/>
      <c r="DV66" s="2285"/>
      <c r="DW66" s="2285"/>
      <c r="EC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385"/>
      <c r="CQ67" s="2385"/>
      <c r="CR67" s="2385"/>
      <c r="CS67" s="2385"/>
      <c r="CT67" s="2385"/>
      <c r="CU67" s="2385"/>
      <c r="CV67" s="2385"/>
      <c r="CW67" s="2385"/>
      <c r="CX67" s="2385"/>
      <c r="CY67" s="2385"/>
      <c r="CZ67" s="2385"/>
      <c r="DA67" s="2385"/>
      <c r="DB67" s="2385"/>
      <c r="DC67" s="2385"/>
      <c r="DD67" s="2385"/>
      <c r="DE67" s="2385"/>
      <c r="DF67" s="2385"/>
      <c r="DG67" s="2385"/>
      <c r="DH67" s="2385"/>
      <c r="DI67" s="2385"/>
      <c r="DJ67" s="2385"/>
      <c r="DK67" s="2385"/>
      <c r="DL67" s="2385"/>
      <c r="DM67" s="2385"/>
      <c r="DN67" s="2385"/>
      <c r="DO67" s="2385"/>
      <c r="DP67" s="2385"/>
      <c r="DQ67" s="2385"/>
      <c r="DR67" s="2385"/>
      <c r="DS67" s="2385"/>
      <c r="DT67" s="2385"/>
      <c r="DU67" s="2385"/>
      <c r="DV67" s="2285"/>
      <c r="DW67" s="2285"/>
      <c r="EC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385"/>
      <c r="CQ68" s="2385"/>
      <c r="CR68" s="2385"/>
      <c r="CS68" s="2385"/>
      <c r="CT68" s="2385"/>
      <c r="CU68" s="2385"/>
      <c r="CV68" s="2385"/>
      <c r="CW68" s="2385"/>
      <c r="CX68" s="2385"/>
      <c r="CY68" s="2385"/>
      <c r="CZ68" s="2385"/>
      <c r="DA68" s="2385"/>
      <c r="DB68" s="2385"/>
      <c r="DC68" s="2385"/>
      <c r="DD68" s="2385"/>
      <c r="DE68" s="2385"/>
      <c r="DF68" s="2385"/>
      <c r="DG68" s="2385"/>
      <c r="DH68" s="2385"/>
      <c r="DI68" s="2385"/>
      <c r="DJ68" s="2385"/>
      <c r="DK68" s="2385"/>
      <c r="DL68" s="2385"/>
      <c r="DM68" s="2385"/>
      <c r="DN68" s="2385"/>
      <c r="DO68" s="2385"/>
      <c r="DP68" s="2385"/>
      <c r="DQ68" s="2385"/>
      <c r="DR68" s="2385"/>
      <c r="DS68" s="2385"/>
      <c r="DT68" s="2385"/>
      <c r="DU68" s="2385"/>
      <c r="DV68" s="2285"/>
      <c r="DW68" s="2285"/>
      <c r="EC68" s="1155">
        <v>28</v>
      </c>
    </row>
    <row customHeight="1" ht="22.5" hidden="1">
      <c r="A69" s="1160" t="s">
        <v>84</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635">
        <v>0</v>
      </c>
      <c r="AU69" s="1635">
        <v>0</v>
      </c>
      <c r="AV69" s="1635">
        <v>0</v>
      </c>
      <c r="AW69" s="1635">
        <v>0</v>
      </c>
      <c r="AX69" s="1635">
        <v>0</v>
      </c>
      <c r="AY69" s="1635">
        <v>0</v>
      </c>
      <c r="AZ69" s="1635">
        <v>0</v>
      </c>
      <c r="BA69" s="1635">
        <v>0</v>
      </c>
      <c r="BB69" s="1635">
        <v>0</v>
      </c>
      <c r="BC69" s="1635">
        <v>0</v>
      </c>
      <c r="BD69" s="1635">
        <v>0</v>
      </c>
      <c r="BE69" s="1635">
        <v>0</v>
      </c>
      <c r="BF69" s="1635">
        <v>0</v>
      </c>
      <c r="BG69" s="1635">
        <v>0</v>
      </c>
      <c r="BH69" s="1635">
        <v>0</v>
      </c>
      <c r="BI69" s="1635">
        <v>0</v>
      </c>
      <c r="BJ69" s="1635">
        <v>0</v>
      </c>
      <c r="BK69" s="1635">
        <v>0</v>
      </c>
      <c r="BL69" s="1635">
        <v>0</v>
      </c>
      <c r="BM69" s="1635">
        <v>0</v>
      </c>
      <c r="BN69" s="1635">
        <v>0</v>
      </c>
      <c r="BO69" s="1635">
        <v>0</v>
      </c>
      <c r="BP69" s="1635">
        <v>0</v>
      </c>
      <c r="BQ69" s="1635">
        <v>0</v>
      </c>
      <c r="BR69" s="1635">
        <v>0</v>
      </c>
      <c r="BS69" s="1635">
        <v>0</v>
      </c>
      <c r="BT69" s="1635">
        <v>0</v>
      </c>
      <c r="BU69" s="1635">
        <v>0</v>
      </c>
      <c r="BV69" s="1635">
        <v>0</v>
      </c>
      <c r="BW69" s="1635">
        <v>0</v>
      </c>
      <c r="BX69" s="1635">
        <v>0</v>
      </c>
      <c r="BY69" s="1635">
        <v>0</v>
      </c>
      <c r="BZ69" s="1635">
        <v>0</v>
      </c>
      <c r="CA69" s="1635">
        <v>0</v>
      </c>
      <c r="CB69" s="1635">
        <v>0</v>
      </c>
      <c r="CC69" s="1635">
        <v>0</v>
      </c>
      <c r="CD69" s="1635">
        <v>0</v>
      </c>
      <c r="CE69" s="1635">
        <v>0</v>
      </c>
      <c r="CF69" s="1635">
        <v>0</v>
      </c>
      <c r="CG69" s="1635">
        <v>0</v>
      </c>
      <c r="CH69" s="1635">
        <v>0</v>
      </c>
      <c r="CI69" s="1635">
        <v>0</v>
      </c>
      <c r="CJ69" s="1635">
        <v>0</v>
      </c>
      <c r="CK69" s="1635">
        <v>0</v>
      </c>
      <c r="CL69" s="1635">
        <v>0</v>
      </c>
      <c r="CM69" s="1635">
        <v>0</v>
      </c>
      <c r="CN69" s="1635">
        <v>0</v>
      </c>
      <c r="CO69" s="1635">
        <v>0</v>
      </c>
      <c r="CP69" s="1635">
        <v>0</v>
      </c>
      <c r="CQ69" s="1635">
        <v>0</v>
      </c>
      <c r="CR69" s="1635">
        <v>0</v>
      </c>
      <c r="CS69" s="1635">
        <v>0</v>
      </c>
      <c r="CT69" s="1635">
        <v>0</v>
      </c>
      <c r="CU69" s="1635">
        <v>0</v>
      </c>
      <c r="CV69" s="1635">
        <v>0</v>
      </c>
      <c r="CW69" s="1635">
        <v>0</v>
      </c>
      <c r="CX69" s="1635">
        <v>0</v>
      </c>
      <c r="CY69" s="1635">
        <v>0</v>
      </c>
      <c r="CZ69" s="1635">
        <v>0</v>
      </c>
      <c r="DA69" s="1635">
        <v>0</v>
      </c>
      <c r="DB69" s="1635">
        <v>0</v>
      </c>
      <c r="DC69" s="1635">
        <v>0</v>
      </c>
      <c r="DD69" s="1635">
        <v>0</v>
      </c>
      <c r="DE69" s="1635">
        <v>0</v>
      </c>
      <c r="DF69" s="1635">
        <v>0</v>
      </c>
      <c r="DG69" s="1635">
        <v>0</v>
      </c>
      <c r="DH69" s="1635">
        <v>0</v>
      </c>
      <c r="DI69" s="1635">
        <v>0</v>
      </c>
      <c r="DJ69" s="1635">
        <v>0</v>
      </c>
      <c r="DK69" s="1635">
        <v>0</v>
      </c>
      <c r="DL69" s="1635">
        <v>0</v>
      </c>
      <c r="DM69" s="1635">
        <v>0</v>
      </c>
      <c r="DN69" s="1635">
        <v>0</v>
      </c>
      <c r="DO69" s="1635">
        <v>0</v>
      </c>
      <c r="DP69" s="1635">
        <v>0</v>
      </c>
      <c r="DQ69" s="1635">
        <v>0</v>
      </c>
      <c r="DR69" s="1635">
        <v>0</v>
      </c>
      <c r="DS69" s="1635">
        <v>0</v>
      </c>
      <c r="DT69" s="1635">
        <v>0</v>
      </c>
      <c r="DU69" s="1635">
        <v>0</v>
      </c>
      <c r="DV69" s="1155">
        <v>4</v>
      </c>
      <c r="DW69" s="1155">
        <v>115</v>
      </c>
      <c r="DX69" s="511">
        <v>10</v>
      </c>
      <c r="DY69" s="511">
        <v>10</v>
      </c>
      <c r="DZ69" s="511">
        <v>10</v>
      </c>
      <c r="EA69" s="511">
        <v>10</v>
      </c>
      <c r="EB69" s="511">
        <v>10</v>
      </c>
      <c r="EC69" s="1155">
        <v>23</v>
      </c>
    </row>
  </sheetData>
  <sheetProtection formatColumns="0" formatRows="0" autoFilter="0" sort="0" insertRows="0" insertColumns="1" deleteRows="0" deleteColumns="0"/>
  <mergeCells count="423">
    <mergeCell ref="T67:DW67"/>
    <mergeCell ref="T68:DW68"/>
    <mergeCell ref="T66:DW66"/>
    <mergeCell ref="DW49:DW51"/>
    <mergeCell ref="T63:DW63"/>
    <mergeCell ref="T64:DW64"/>
    <mergeCell ref="J48:J51"/>
    <mergeCell ref="Q48:Q51"/>
    <mergeCell ref="V48:AC48"/>
    <mergeCell ref="AD48:DV48"/>
    <mergeCell ref="K49:K50"/>
    <mergeCell ref="Z49:Z50"/>
    <mergeCell ref="AA49:AA50"/>
    <mergeCell ref="AB49:AB50"/>
    <mergeCell ref="AC49:AC50"/>
    <mergeCell ref="AH49:AH50"/>
    <mergeCell ref="AI49:AI50"/>
    <mergeCell ref="AJ49:AJ50"/>
    <mergeCell ref="AK49:AK50"/>
    <mergeCell ref="E43:E60"/>
    <mergeCell ref="V43:AC43"/>
    <mergeCell ref="AD43:DV43"/>
    <mergeCell ref="F44:F59"/>
    <mergeCell ref="V44:AC44"/>
    <mergeCell ref="AD44:DV44"/>
    <mergeCell ref="G45:G58"/>
    <mergeCell ref="V45:AC45"/>
    <mergeCell ref="AD45:DV45"/>
    <mergeCell ref="H46:H57"/>
    <mergeCell ref="V46:AC46"/>
    <mergeCell ref="AD46:DV46"/>
    <mergeCell ref="I47:I56"/>
    <mergeCell ref="P47:P56"/>
    <mergeCell ref="V47:AC47"/>
    <mergeCell ref="AD47:DV47"/>
    <mergeCell ref="AH40:AJ40"/>
    <mergeCell ref="AA41:AB41"/>
    <mergeCell ref="AI41:AJ41"/>
    <mergeCell ref="AA42:AB42"/>
    <mergeCell ref="AI42:AJ42"/>
    <mergeCell ref="S38:DV38"/>
    <mergeCell ref="DW38:DW41"/>
    <mergeCell ref="S39:S41"/>
    <mergeCell ref="T39:T41"/>
    <mergeCell ref="V39:AB39"/>
    <mergeCell ref="AC39:AC41"/>
    <mergeCell ref="AD39:AJ39"/>
    <mergeCell ref="AK39:AK41"/>
    <mergeCell ref="DV39:DV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W8:DW10"/>
    <mergeCell ref="AH17:AH18"/>
    <mergeCell ref="AI17:AI18"/>
    <mergeCell ref="AJ17:AJ18"/>
    <mergeCell ref="AK17:AK18"/>
    <mergeCell ref="AH8:AH9"/>
    <mergeCell ref="AI8:AI9"/>
    <mergeCell ref="AJ8:AJ9"/>
    <mergeCell ref="AK8:AK9"/>
    <mergeCell ref="V7:AC7"/>
    <mergeCell ref="AD7:DV7"/>
    <mergeCell ref="V2:AC2"/>
    <mergeCell ref="AD2:DV2"/>
    <mergeCell ref="V3:AC3"/>
    <mergeCell ref="AD3:DV3"/>
    <mergeCell ref="V4:AC4"/>
    <mergeCell ref="AD4:DV4"/>
    <mergeCell ref="V5:AC5"/>
    <mergeCell ref="AD5:DV5"/>
    <mergeCell ref="V6:AC6"/>
    <mergeCell ref="AD6:DV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J8:DJ9"/>
    <mergeCell ref="DK8:DK9"/>
    <mergeCell ref="DL8:DL9"/>
    <mergeCell ref="DM8:DM9"/>
    <mergeCell ref="DF29:DL29"/>
    <mergeCell ref="DF30:DL30"/>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R8:DR9"/>
    <mergeCell ref="DS8:DS9"/>
    <mergeCell ref="DT8:DT9"/>
    <mergeCell ref="DU8:DU9"/>
    <mergeCell ref="DN29:DT29"/>
    <mergeCell ref="DN30:DT30"/>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R49:DR50"/>
    <mergeCell ref="DS49:DS50"/>
    <mergeCell ref="DT49:DT50"/>
    <mergeCell ref="DU49:DU50"/>
    <mergeCell ref="DW53:DW55"/>
    <mergeCell ref="AH53:AH54"/>
    <mergeCell ref="AI53:AI54"/>
    <mergeCell ref="AJ53:AJ54"/>
    <mergeCell ref="AK53:AK54"/>
    <mergeCell ref="V52:AC52"/>
    <mergeCell ref="AD52:DV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DJ53:DJ54"/>
    <mergeCell ref="DK53:DK54"/>
    <mergeCell ref="DL53:DL54"/>
    <mergeCell ref="DM53:DM54"/>
    <mergeCell ref="DR53:DR54"/>
    <mergeCell ref="DS53:DS54"/>
    <mergeCell ref="DT53:DT54"/>
    <mergeCell ref="DU53:DU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DI9 DI50 DQ9 DQ50 Y54 AG54 AO54 AW54 BE54 BM54 BU54 CC54 CK54 CS54 DA54 DI54 DQ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U327733 AK393269:DU393269 AK49 AQ49 AS49 AY49 BA49 BG49 BI49 BO49 BQ49 BW49 BY49 CE49 CG49 CM49 CO49 CU49 CW49 DC49 DE49 DK49 DM49 DS49 DU49 AK524341:DU524341 AK8 AQ8 AS8 AY8 BA8 BG8 BI8 BO8 BQ8 BW8 BY8 CE8 CG8 CM8 CO8 CU8 CW8 DC8 DE8 DK8 DM8 DS8 DU8 AK589877:DU589877 AK655413:DU655413 AK17 AK720949:DU720949 AK786485:DU786485 AK852021:DU852021 AK917557:DU917557 AK983093:DU983093 AK65589:DU65589 AK131125:DU131125 AI49 AK458805:DU458805 AI8 AC8 AA8 AI17 AK196661:DU196661 AA49 AC49 AK262197:DU262197 AA53 AC53 AI53 AK53 AQ53 AS53 AY53 BA53 BG53 BI53 BO53 BQ53 BW53 BY53 CE53 CG53 CM53 CO53 CU53 CW53 DC53 DE53 DK53 DM53 DS53 DU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DJ8 DL8 DJ49 DL49 DR8 DT8 DR49 DT49 Z53 AB53 AH53 AJ53 AP53 AR53 AX53 AZ53 BF53 BH53 BN53 BP53 BV53 BX53 CD53 CF53 CL53 CN53 CT53 CV53 DB53 DD53 DJ53 DL53 DR53 DT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W65583:DW65590 DW131119:DW131126 DW196655:DW196662 DW262191:DW262198 DW327727:DW327734 DW393263:DW393270 DW458799:DW458806 DW524335:DW524342 DW589871:DW589878 DW655407:DW655414 DW720943:DW720950 DW786479:DW786486 DW852015:DW852022 DW917551:DW917558 DW983087:DW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W131133 S196663:DW196669 S262199:DW262205 S327735:DW327741 S393271:DW393277 S458807:DW458813 S524343:DW524349 S589879:DW589885 S655415:DW655421 S720951:DW720957 S786487:DW786493 S852023:DW852029 S917559:DW917565 S983095:DW983101 S65591:DW65597"/>
    <dataValidation type="list" allowBlank="1" showInputMessage="1" errorTitle="Ошибка" error="Выберите значение из списка" prompt="Выберите значение из списка" sqref="V983092:DV983092 V65588:DV65588 V131124:DV131124 V196660:DV196660 V262196:DV262196 V327732:DV327732 V393268:DV393268 V458804:DV458804 V524340:DV524340 V589876:DV589876 V655412:DV655412 V720948:DV720948 V786484:DV786484 V852020:DV852020 V917556:DV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DFA6-3881-5E91-54E8-5E9F0E48A3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1635"/>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45654.41336805555</v>
      </c>
      <c r="W30" s="2264"/>
      <c r="X30" s="2264"/>
      <c r="Y30" s="2264"/>
      <c r="Z30" s="2264"/>
      <c r="AA30" s="2264"/>
      <c r="AB30" s="2264"/>
      <c r="AC30" s="1635"/>
      <c r="AD30" s="2264" t="str">
        <f>IF(TITLE_DATE_PR_CHANGE="",IF(TITLE_DATE_PR="","",TITLE_DATE_PR),TITLE_DATE_PR_CHANGE)</f>
        <v>45654.41336805555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1-3.25-1130/24</v>
      </c>
      <c r="W31" s="2251"/>
      <c r="X31" s="2251"/>
      <c r="Y31" s="2251"/>
      <c r="Z31" s="2251"/>
      <c r="AA31" s="2251"/>
      <c r="AB31" s="2251"/>
      <c r="AC31" s="1635"/>
      <c r="AD31" s="2251" t="str">
        <f>IF(TITLE_NUMBER_PR_CHANGE="",IF(TITLE_NUMBER_PR="","",TITLE_NUMBER_PR),TITLE_NUMBER_PR_CHANGE)</f>
        <v>1-3.25-1130/24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45654.41336805555</v>
      </c>
      <c r="W34" s="2264"/>
      <c r="X34" s="2264"/>
      <c r="Y34" s="2264"/>
      <c r="Z34" s="2264"/>
      <c r="AA34" s="2264"/>
      <c r="AB34" s="2264"/>
      <c r="AC34" s="1635"/>
      <c r="AD34" s="2264" t="str">
        <f>IF(TITLE_DATE_PR_CHANGE="",IF(TITLE_DATE_PR="","",TITLE_DATE_PR),TITLE_DATE_PR_CHANGE)</f>
        <v>45654.41336805555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1-3.25-1130/24</v>
      </c>
      <c r="W35" s="2251"/>
      <c r="X35" s="2251"/>
      <c r="Y35" s="2251"/>
      <c r="Z35" s="2251"/>
      <c r="AA35" s="2251"/>
      <c r="AB35" s="2251"/>
      <c r="AC35" s="1635"/>
      <c r="AD35" s="2251" t="str">
        <f>IF(TITLE_NUMBER_PR_CHANGE="",IF(TITLE_NUMBER_PR="","",TITLE_NUMBER_PR),TITLE_NUMBER_PR_CHANGE)</f>
        <v>1-3.25-1130/24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136</v>
      </c>
      <c r="C41" s="1266" t="s">
        <v>137</v>
      </c>
      <c r="D41" s="1266" t="s">
        <v>138</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0546C-C943-8F69-559F-E218A91A5F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1635"/>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45654.41336805555</v>
      </c>
      <c r="W30" s="2264"/>
      <c r="X30" s="2264"/>
      <c r="Y30" s="2264"/>
      <c r="Z30" s="2264"/>
      <c r="AA30" s="2264"/>
      <c r="AB30" s="2264"/>
      <c r="AC30" s="1635"/>
      <c r="AD30" s="2264" t="str">
        <f>IF(TITLE_DATE_PR_CHANGE="",IF(TITLE_DATE_PR="","",TITLE_DATE_PR),TITLE_DATE_PR_CHANGE)</f>
        <v>45654.41336805555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1-3.25-1130/24</v>
      </c>
      <c r="W31" s="2251"/>
      <c r="X31" s="2251"/>
      <c r="Y31" s="2251"/>
      <c r="Z31" s="2251"/>
      <c r="AA31" s="2251"/>
      <c r="AB31" s="2251"/>
      <c r="AC31" s="1635"/>
      <c r="AD31" s="2251" t="str">
        <f>IF(TITLE_NUMBER_PR_CHANGE="",IF(TITLE_NUMBER_PR="","",TITLE_NUMBER_PR),TITLE_NUMBER_PR_CHANGE)</f>
        <v>1-3.25-1130/24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45654.41336805555</v>
      </c>
      <c r="W34" s="2264"/>
      <c r="X34" s="2264"/>
      <c r="Y34" s="2264"/>
      <c r="Z34" s="2264"/>
      <c r="AA34" s="2264"/>
      <c r="AB34" s="2264"/>
      <c r="AC34" s="1635"/>
      <c r="AD34" s="2264" t="str">
        <f>IF(TITLE_DATE_PR_CHANGE="",IF(TITLE_DATE_PR="","",TITLE_DATE_PR),TITLE_DATE_PR_CHANGE)</f>
        <v>45654.41336805555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1-3.25-1130/24</v>
      </c>
      <c r="W35" s="2251"/>
      <c r="X35" s="2251"/>
      <c r="Y35" s="2251"/>
      <c r="Z35" s="2251"/>
      <c r="AA35" s="2251"/>
      <c r="AB35" s="2251"/>
      <c r="AC35" s="1635"/>
      <c r="AD35" s="2251" t="str">
        <f>IF(TITLE_NUMBER_PR_CHANGE="",IF(TITLE_NUMBER_PR="","",TITLE_NUMBER_PR),TITLE_NUMBER_PR_CHANGE)</f>
        <v>1-3.25-1130/24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136</v>
      </c>
      <c r="C41" s="1266" t="s">
        <v>137</v>
      </c>
      <c r="D41" s="1266" t="s">
        <v>138</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17B91-18D7-0D0E-9D66-30619365E4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68</v>
      </c>
      <c r="AB8" s="2265"/>
      <c r="AC8" s="2107" t="s">
        <v>68</v>
      </c>
      <c r="AD8" s="325"/>
      <c r="AE8" s="751"/>
      <c r="AF8" s="325"/>
      <c r="AG8" s="384"/>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68</v>
      </c>
      <c r="AB49" s="2265"/>
      <c r="AC49" s="2107" t="s">
        <v>68</v>
      </c>
      <c r="AD49" s="325"/>
      <c r="AE49" s="751"/>
      <c r="AF49" s="325"/>
      <c r="AG49" s="384"/>
      <c r="AH49" s="2265"/>
      <c r="AI49" s="2107" t="s">
        <v>68</v>
      </c>
      <c r="AJ49" s="2287"/>
      <c r="AK49" s="2107" t="s">
        <v>68</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3C776-AE18-4EA5-0A3F-41CB3FCDF7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CDF13-55DC-3B9E-496B-358B22ED99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68</v>
      </c>
      <c r="AB8" s="2306"/>
      <c r="AC8" s="2112" t="s">
        <v>68</v>
      </c>
      <c r="AD8" s="2016"/>
      <c r="AE8" s="1349"/>
      <c r="AF8" s="2016"/>
      <c r="AG8" s="2017"/>
      <c r="AH8" s="2306"/>
      <c r="AI8" s="2112" t="s">
        <v>68</v>
      </c>
      <c r="AJ8" s="2306"/>
      <c r="AK8" s="2112" t="s">
        <v>68</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C59CC-5896-D639-2F96-9ACD6DCBCE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45654.41336805555</v>
      </c>
      <c r="W30" s="2264"/>
      <c r="X30" s="2264"/>
      <c r="Y30" s="2264"/>
      <c r="Z30" s="2264"/>
      <c r="AA30" s="2264"/>
      <c r="AB30" s="2264"/>
      <c r="AC30" s="326"/>
      <c r="AD30" s="2264" t="str">
        <f>IF(TITLE_DATE_PR_CHANGE="",IF(TITLE_DATE_PR="","",TITLE_DATE_PR),TITLE_DATE_PR_CHANGE)</f>
        <v>45654.41336805555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45654.41336805555</v>
      </c>
      <c r="W34" s="2264"/>
      <c r="X34" s="2264"/>
      <c r="Y34" s="2264"/>
      <c r="Z34" s="2264"/>
      <c r="AA34" s="2264"/>
      <c r="AB34" s="2264"/>
      <c r="AC34" s="326"/>
      <c r="AD34" s="2264" t="str">
        <f>IF(TITLE_DATE_PR_CHANGE="",IF(TITLE_DATE_PR="","",TITLE_DATE_PR),TITLE_DATE_PR_CHANGE)</f>
        <v>45654.41336805555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044E-A9D6-9FFA-83BA-BE16B47C72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68</v>
      </c>
      <c r="AE8" s="2265"/>
      <c r="AF8" s="2107" t="s">
        <v>68</v>
      </c>
      <c r="AG8" s="1407"/>
      <c r="AH8" s="751"/>
      <c r="AI8" s="751"/>
      <c r="AJ8" s="751"/>
      <c r="AK8" s="1257"/>
      <c r="AL8" s="2265"/>
      <c r="AM8" s="2107" t="s">
        <v>68</v>
      </c>
      <c r="AN8" s="2265"/>
      <c r="AO8" s="2107" t="s">
        <v>68</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68</v>
      </c>
      <c r="AN19" s="2267"/>
      <c r="AO19" s="2268" t="s">
        <v>68</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энергетическая комиссия Сахалинской области</v>
      </c>
      <c r="Y33" s="2251"/>
      <c r="Z33" s="2251"/>
      <c r="AA33" s="2251"/>
      <c r="AB33" s="2251"/>
      <c r="AC33" s="2251"/>
      <c r="AD33" s="2251"/>
      <c r="AE33" s="2251"/>
      <c r="AF33" s="326"/>
      <c r="AG33" s="2251" t="str">
        <f>IF(TITLE_NAME_OR_PR_CHANGE="",IF(TITLE_NAME_OR_PR="","",TITLE_NAME_OR_PR),TITLE_NAME_OR_PR_CHANGE)</f>
        <v>Региональная энергетическая комиссия Сахалинской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45654.41336805555</v>
      </c>
      <c r="Y34" s="2264"/>
      <c r="Z34" s="2264"/>
      <c r="AA34" s="2264"/>
      <c r="AB34" s="2264"/>
      <c r="AC34" s="2264"/>
      <c r="AD34" s="2264"/>
      <c r="AE34" s="2264"/>
      <c r="AF34" s="326"/>
      <c r="AG34" s="2264" t="str">
        <f>IF(TITLE_DATE_PR_CHANGE="",IF(TITLE_DATE_PR="","",TITLE_DATE_PR),TITLE_DATE_PR_CHANGE)</f>
        <v>45654.41336805555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1-3.25-1130/24</v>
      </c>
      <c r="Y35" s="2251"/>
      <c r="Z35" s="2251"/>
      <c r="AA35" s="2251"/>
      <c r="AB35" s="2251"/>
      <c r="AC35" s="2251"/>
      <c r="AD35" s="2251"/>
      <c r="AE35" s="2251"/>
      <c r="AF35" s="326"/>
      <c r="AG35" s="2251" t="str">
        <f>IF(TITLE_NUMBER_PR_CHANGE="",IF(TITLE_NUMBER_PR="","",TITLE_NUMBER_PR),TITLE_NUMBER_PR_CHANGE)</f>
        <v>1-3.25-1130/24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Y36" s="2251"/>
      <c r="Z36" s="2251"/>
      <c r="AA36" s="2251"/>
      <c r="AB36" s="2251"/>
      <c r="AC36" s="2251"/>
      <c r="AD36" s="2251"/>
      <c r="AE36" s="2251"/>
      <c r="AF36" s="326"/>
      <c r="AG36"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45654.41336805555</v>
      </c>
      <c r="Y38" s="2264"/>
      <c r="Z38" s="2264"/>
      <c r="AA38" s="2264"/>
      <c r="AB38" s="2264"/>
      <c r="AC38" s="2264"/>
      <c r="AD38" s="2264"/>
      <c r="AE38" s="2264"/>
      <c r="AF38" s="326"/>
      <c r="AG38" s="2264" t="str">
        <f>IF(TITLE_DATE_PR_CHANGE="",IF(TITLE_DATE_PR="","",TITLE_DATE_PR),TITLE_DATE_PR_CHANGE)</f>
        <v>45654.41336805555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1-3.25-1130/24</v>
      </c>
      <c r="Y39" s="2251"/>
      <c r="Z39" s="2251"/>
      <c r="AA39" s="2251"/>
      <c r="AB39" s="2251"/>
      <c r="AC39" s="2251"/>
      <c r="AD39" s="2251"/>
      <c r="AE39" s="2251"/>
      <c r="AF39" s="326"/>
      <c r="AG39" s="2251" t="str">
        <f>IF(TITLE_NUMBER_PR_CHANGE="",IF(TITLE_NUMBER_PR="","",TITLE_NUMBER_PR),TITLE_NUMBER_PR_CHANGE)</f>
        <v>1-3.25-1130/24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463</v>
      </c>
      <c r="Y44" s="2312" t="s">
        <v>464</v>
      </c>
      <c r="Z44" s="2312"/>
      <c r="AA44" s="2312"/>
      <c r="AB44" s="2312"/>
      <c r="AC44" s="2294" t="s">
        <v>440</v>
      </c>
      <c r="AD44" s="2611"/>
      <c r="AE44" s="2314"/>
      <c r="AF44" s="2278"/>
      <c r="AG44" s="2294" t="s">
        <v>463</v>
      </c>
      <c r="AH44" s="2312" t="s">
        <v>464</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450</v>
      </c>
      <c r="AD46" s="2321" t="s">
        <v>451</v>
      </c>
      <c r="AE46" s="2322"/>
      <c r="AF46" s="2278"/>
      <c r="AG46" s="2325"/>
      <c r="AH46" s="2318"/>
      <c r="AI46" s="2317" t="s">
        <v>467</v>
      </c>
      <c r="AJ46" s="2270" t="s">
        <v>468</v>
      </c>
      <c r="AK46" s="2271"/>
      <c r="AL46" s="2317" t="s">
        <v>450</v>
      </c>
      <c r="AM46" s="2321" t="s">
        <v>451</v>
      </c>
      <c r="AN46" s="2322"/>
      <c r="AO46" s="2278"/>
      <c r="AP46" s="2281"/>
      <c r="AQ46" s="2127"/>
      <c r="AW46" s="1155">
        <v>26</v>
      </c>
    </row>
    <row customHeight="1" ht="65.25">
      <c r="A47" s="1259"/>
      <c r="B47" s="1259" t="s">
        <v>136</v>
      </c>
      <c r="C47" s="1259" t="s">
        <v>137</v>
      </c>
      <c r="D47" s="1259" t="s">
        <v>138</v>
      </c>
      <c r="E47" s="1310" t="s">
        <v>441</v>
      </c>
      <c r="F47" s="1310" t="s">
        <v>442</v>
      </c>
      <c r="G47" s="1310" t="s">
        <v>443</v>
      </c>
      <c r="H47" s="1310" t="s">
        <v>444</v>
      </c>
      <c r="I47" s="1310" t="s">
        <v>445</v>
      </c>
      <c r="J47" s="1310" t="s">
        <v>446</v>
      </c>
      <c r="K47" s="1310" t="s">
        <v>447</v>
      </c>
      <c r="L47" s="1310" t="s">
        <v>469</v>
      </c>
      <c r="M47" s="1310" t="s">
        <v>422</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68</v>
      </c>
      <c r="AE55" s="2265"/>
      <c r="AF55" s="2107" t="s">
        <v>68</v>
      </c>
      <c r="AG55" s="1407"/>
      <c r="AH55" s="751"/>
      <c r="AI55" s="751"/>
      <c r="AJ55" s="751"/>
      <c r="AK55" s="1257"/>
      <c r="AL55" s="2265"/>
      <c r="AM55" s="2107" t="s">
        <v>68</v>
      </c>
      <c r="AN55" s="2265"/>
      <c r="AO55" s="2107" t="s">
        <v>68</v>
      </c>
      <c r="AP55" s="1348"/>
      <c r="AQ55" s="1307" t="s">
        <v>460</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58EDF-543A-A659-BAB3-C08E93E190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68</v>
      </c>
      <c r="Z8" s="2265"/>
      <c r="AA8" s="2107" t="s">
        <v>68</v>
      </c>
      <c r="AB8" s="2107" t="s">
        <v>19</v>
      </c>
      <c r="AC8" s="2326"/>
      <c r="AD8" s="2205">
        <v>1</v>
      </c>
      <c r="AE8" s="2327"/>
      <c r="AF8" s="2107" t="s">
        <v>19</v>
      </c>
      <c r="AG8" s="2326"/>
      <c r="AH8" s="2205">
        <v>1</v>
      </c>
      <c r="AI8" s="2327"/>
      <c r="AJ8" s="2107" t="s">
        <v>19</v>
      </c>
      <c r="AK8" s="311"/>
      <c r="AL8" s="1337">
        <v>1</v>
      </c>
      <c r="AM8" s="1398"/>
      <c r="AN8" s="751"/>
      <c r="AO8" s="1257"/>
      <c r="AP8" s="1734"/>
      <c r="AQ8" s="1459" t="s">
        <v>68</v>
      </c>
      <c r="AR8" s="1734"/>
      <c r="AS8" s="1459" t="s">
        <v>68</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68</v>
      </c>
      <c r="AR19" s="1736"/>
      <c r="AS19" s="1460" t="s">
        <v>68</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477</v>
      </c>
      <c r="AE23" s="1507" t="s">
        <v>478</v>
      </c>
      <c r="AF23" s="1507" t="s">
        <v>477</v>
      </c>
      <c r="AI23" s="1507" t="s">
        <v>479</v>
      </c>
      <c r="AJ23" s="1507" t="s">
        <v>477</v>
      </c>
      <c r="AM23" s="1507" t="s">
        <v>480</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энергетическая комиссия Сахалинской области</v>
      </c>
      <c r="W30" s="2251"/>
      <c r="X30" s="2251"/>
      <c r="Y30" s="2251"/>
      <c r="Z30" s="2251"/>
      <c r="AA30" s="326"/>
      <c r="AB30" s="2251" t="str">
        <f>IF(TITLE_NAME_OR_PR_CHANGE="",IF(TITLE_NAME_OR_PR="","",TITLE_NAME_OR_PR),TITLE_NAME_OR_PR_CHANGE)</f>
        <v>Региональная энергетическая комиссия Сахалинской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45654.41336805555</v>
      </c>
      <c r="W31" s="2264"/>
      <c r="X31" s="2264"/>
      <c r="Y31" s="2264"/>
      <c r="Z31" s="2264"/>
      <c r="AA31" s="326"/>
      <c r="AB31" s="2264" t="str">
        <f>IF(TITLE_DATE_PR_CHANGE="",IF(TITLE_DATE_PR="","",TITLE_DATE_PR),TITLE_DATE_PR_CHANGE)</f>
        <v>45654.41336805555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1-3.25-1130/24</v>
      </c>
      <c r="W32" s="2251"/>
      <c r="X32" s="2251"/>
      <c r="Y32" s="2251"/>
      <c r="Z32" s="2251"/>
      <c r="AA32" s="326"/>
      <c r="AB32" s="2251" t="str">
        <f>IF(TITLE_NUMBER_PR_CHANGE="",IF(TITLE_NUMBER_PR="","",TITLE_NUMBER_PR),TITLE_NUMBER_PR_CHANGE)</f>
        <v>1-3.25-1130/24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3" s="2251"/>
      <c r="X33" s="2251"/>
      <c r="Y33" s="2251"/>
      <c r="Z33" s="2251"/>
      <c r="AA33" s="326"/>
      <c r="AB33"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45654.41336805555</v>
      </c>
      <c r="W35" s="2264"/>
      <c r="X35" s="2264"/>
      <c r="Y35" s="2264"/>
      <c r="Z35" s="2264"/>
      <c r="AA35" s="326"/>
      <c r="AB35" s="2264" t="str">
        <f>IF(TITLE_DATE_PR_CHANGE="",IF(TITLE_DATE_PR="","",TITLE_DATE_PR),TITLE_DATE_PR_CHANGE)</f>
        <v>45654.41336805555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1-3.25-1130/24</v>
      </c>
      <c r="W36" s="2251"/>
      <c r="X36" s="2251"/>
      <c r="Y36" s="2251"/>
      <c r="Z36" s="2251"/>
      <c r="AA36" s="326"/>
      <c r="AB36" s="2251" t="str">
        <f>IF(TITLE_NUMBER_PR_CHANGE="",IF(TITLE_NUMBER_PR="","",TITLE_NUMBER_PR),TITLE_NUMBER_PR_CHANGE)</f>
        <v>1-3.25-1130/24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481</v>
      </c>
      <c r="U40" s="301"/>
      <c r="V40" s="2275"/>
      <c r="W40" s="2275"/>
      <c r="X40" s="2275"/>
      <c r="Y40" s="2275"/>
      <c r="Z40" s="2276"/>
      <c r="AA40" s="2336" t="s">
        <v>434</v>
      </c>
      <c r="AB40" s="2328" t="s">
        <v>482</v>
      </c>
      <c r="AC40" s="2291"/>
      <c r="AD40" s="2291"/>
      <c r="AE40" s="2329"/>
      <c r="AF40" s="2291" t="s">
        <v>483</v>
      </c>
      <c r="AG40" s="2291"/>
      <c r="AH40" s="2291"/>
      <c r="AI40" s="2329"/>
      <c r="AJ40" s="2328" t="s">
        <v>484</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485</v>
      </c>
      <c r="W41" s="2127"/>
      <c r="X41" s="2294" t="s">
        <v>440</v>
      </c>
      <c r="Y41" s="2313"/>
      <c r="Z41" s="2314"/>
      <c r="AA41" s="2337"/>
      <c r="AB41" s="2330"/>
      <c r="AC41" s="2331"/>
      <c r="AD41" s="2331"/>
      <c r="AE41" s="2332"/>
      <c r="AF41" s="2331"/>
      <c r="AG41" s="2331"/>
      <c r="AH41" s="2331"/>
      <c r="AI41" s="2332"/>
      <c r="AJ41" s="2330"/>
      <c r="AK41" s="2331"/>
      <c r="AL41" s="2331"/>
      <c r="AM41" s="2331"/>
      <c r="AN41" s="2127" t="s">
        <v>485</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441</v>
      </c>
      <c r="F43" s="1364" t="s">
        <v>442</v>
      </c>
      <c r="G43" s="1364" t="s">
        <v>443</v>
      </c>
      <c r="H43" s="1364" t="s">
        <v>444</v>
      </c>
      <c r="I43" s="1364" t="s">
        <v>445</v>
      </c>
      <c r="J43" s="1364" t="s">
        <v>446</v>
      </c>
      <c r="K43" s="1364" t="s">
        <v>447</v>
      </c>
      <c r="L43" s="1364" t="s">
        <v>422</v>
      </c>
      <c r="Q43" s="291"/>
      <c r="R43" s="376"/>
      <c r="S43" s="2273"/>
      <c r="T43" s="2209"/>
      <c r="U43" s="302"/>
      <c r="V43" s="1330" t="s">
        <v>486</v>
      </c>
      <c r="W43" s="1330" t="s">
        <v>487</v>
      </c>
      <c r="X43" s="1338" t="s">
        <v>450</v>
      </c>
      <c r="Y43" s="2270" t="s">
        <v>451</v>
      </c>
      <c r="Z43" s="2271"/>
      <c r="AA43" s="2338"/>
      <c r="AB43" s="2333"/>
      <c r="AC43" s="2334"/>
      <c r="AD43" s="2334"/>
      <c r="AE43" s="2335"/>
      <c r="AF43" s="2334"/>
      <c r="AG43" s="2334"/>
      <c r="AH43" s="2334"/>
      <c r="AI43" s="2335"/>
      <c r="AJ43" s="2333"/>
      <c r="AK43" s="2334"/>
      <c r="AL43" s="2334"/>
      <c r="AM43" s="2335"/>
      <c r="AN43" s="1860" t="s">
        <v>486</v>
      </c>
      <c r="AO43" s="1860" t="s">
        <v>487</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68</v>
      </c>
      <c r="Z51" s="1734"/>
      <c r="AA51" s="1459" t="s">
        <v>68</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68</v>
      </c>
      <c r="AR51" s="1734"/>
      <c r="AS51" s="1459" t="s">
        <v>68</v>
      </c>
      <c r="AT51" s="1348"/>
      <c r="AU51" s="2253" t="s">
        <v>488</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D8EB2-7EA6-DAB5-7D6B-21454E41F5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497</v>
      </c>
      <c r="W38" s="2262" t="s">
        <v>439</v>
      </c>
      <c r="X38" s="2263"/>
      <c r="Y38" s="2262" t="s">
        <v>440</v>
      </c>
      <c r="Z38" s="2269"/>
      <c r="AA38" s="2263"/>
      <c r="AB38" s="2278"/>
      <c r="AC38" s="13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352" t="s">
        <v>500</v>
      </c>
      <c r="W39" s="1222" t="s">
        <v>501</v>
      </c>
      <c r="X39" s="1222" t="s">
        <v>502</v>
      </c>
      <c r="Y39" s="1357" t="s">
        <v>450</v>
      </c>
      <c r="Z39" s="2270" t="s">
        <v>451</v>
      </c>
      <c r="AA39" s="2271"/>
      <c r="AB39" s="2279"/>
      <c r="AC39" s="1352" t="s">
        <v>500</v>
      </c>
      <c r="AD39" s="1222" t="s">
        <v>501</v>
      </c>
      <c r="AE39" s="1222" t="s">
        <v>502</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503</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233</v>
      </c>
      <c r="B46" s="1363" t="s">
        <v>234</v>
      </c>
      <c r="C46" s="1363" t="s">
        <v>235</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503</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ACA9-B8FB-A8BF-8727-9B7C92B263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238</v>
      </c>
      <c r="B46" s="1363" t="s">
        <v>239</v>
      </c>
      <c r="C46" s="1363" t="s">
        <v>240</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E69DC-EB69-BA91-0F75-7C5C8F2731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243</v>
      </c>
      <c r="B46" s="1363" t="s">
        <v>244</v>
      </c>
      <c r="C46" s="1363" t="s">
        <v>245</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E573E-262D-B541-776E-6A1E1E391A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506</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248</v>
      </c>
      <c r="B46" s="1363" t="s">
        <v>249</v>
      </c>
      <c r="C46" s="1363" t="s">
        <v>250</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506</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A8981-68EC-E6BA-4379-ED27380214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68</v>
      </c>
      <c r="Z8" s="1992"/>
      <c r="AA8" s="1990" t="s">
        <v>68</v>
      </c>
      <c r="AB8" s="1996"/>
      <c r="AC8" s="1997" t="s">
        <v>28</v>
      </c>
      <c r="AD8" s="751"/>
      <c r="AE8" s="1257"/>
      <c r="AF8" s="1955"/>
      <c r="AG8" s="1942" t="s">
        <v>68</v>
      </c>
      <c r="AH8" s="1955"/>
      <c r="AI8" s="1942" t="s">
        <v>68</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68</v>
      </c>
      <c r="AH16" s="1736"/>
      <c r="AI16" s="1966" t="s">
        <v>68</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478</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45654.41336805555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1-3.25-1130/24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45654.41336805555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1-3.25-1130/24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507</v>
      </c>
      <c r="U37" s="337"/>
      <c r="V37" s="2275"/>
      <c r="W37" s="2275"/>
      <c r="X37" s="2275"/>
      <c r="Y37" s="2275"/>
      <c r="Z37" s="2275"/>
      <c r="AA37" s="2209" t="s">
        <v>434</v>
      </c>
      <c r="AB37" s="2208" t="s">
        <v>508</v>
      </c>
      <c r="AC37" s="2208" t="s">
        <v>482</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485</v>
      </c>
      <c r="W38" s="2127"/>
      <c r="X38" s="2294" t="s">
        <v>440</v>
      </c>
      <c r="Y38" s="2313"/>
      <c r="Z38" s="2313"/>
      <c r="AA38" s="2209"/>
      <c r="AB38" s="2208"/>
      <c r="AC38" s="2208"/>
      <c r="AD38" s="2103" t="s">
        <v>485</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441</v>
      </c>
      <c r="F40" s="1310" t="s">
        <v>442</v>
      </c>
      <c r="G40" s="1310" t="s">
        <v>443</v>
      </c>
      <c r="H40" s="1310" t="s">
        <v>444</v>
      </c>
      <c r="I40" s="1310" t="s">
        <v>445</v>
      </c>
      <c r="J40" s="1310" t="s">
        <v>446</v>
      </c>
      <c r="K40" s="1310" t="s">
        <v>447</v>
      </c>
      <c r="L40" s="1310" t="s">
        <v>422</v>
      </c>
      <c r="Q40" s="291"/>
      <c r="R40" s="376"/>
      <c r="S40" s="2273"/>
      <c r="T40" s="2209"/>
      <c r="U40" s="302"/>
      <c r="V40" s="1950" t="s">
        <v>486</v>
      </c>
      <c r="W40" s="1950" t="s">
        <v>487</v>
      </c>
      <c r="X40" s="1938" t="s">
        <v>450</v>
      </c>
      <c r="Y40" s="2270" t="s">
        <v>451</v>
      </c>
      <c r="Z40" s="2320"/>
      <c r="AA40" s="2209"/>
      <c r="AB40" s="2208"/>
      <c r="AC40" s="2208"/>
      <c r="AD40" s="1968" t="s">
        <v>486</v>
      </c>
      <c r="AE40" s="1959" t="s">
        <v>487</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68</v>
      </c>
      <c r="Z48" s="1955"/>
      <c r="AA48" s="1942" t="s">
        <v>68</v>
      </c>
      <c r="AB48" s="1964"/>
      <c r="AC48" s="1963" t="s">
        <v>28</v>
      </c>
      <c r="AD48" s="751"/>
      <c r="AE48" s="1257"/>
      <c r="AF48" s="1955"/>
      <c r="AG48" s="1942" t="s">
        <v>68</v>
      </c>
      <c r="AH48" s="1955"/>
      <c r="AI48" s="1942" t="s">
        <v>68</v>
      </c>
      <c r="AJ48" s="1348"/>
      <c r="AK48" s="2253" t="s">
        <v>488</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9CDE-E922-A4E7-7F9F-AB9768E437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68</v>
      </c>
      <c r="AB8" s="1734"/>
      <c r="AC8" s="1459" t="s">
        <v>68</v>
      </c>
      <c r="AD8" s="2185" t="s">
        <v>68</v>
      </c>
      <c r="AE8" s="2326"/>
      <c r="AF8" s="2205">
        <v>1</v>
      </c>
      <c r="AG8" s="2363"/>
      <c r="AH8" s="2107" t="s">
        <v>68</v>
      </c>
      <c r="AI8" s="2326"/>
      <c r="AJ8" s="2205">
        <v>1</v>
      </c>
      <c r="AK8" s="2327" t="s">
        <v>28</v>
      </c>
      <c r="AL8" s="2107" t="s">
        <v>68</v>
      </c>
      <c r="AM8" s="2192"/>
      <c r="AN8" s="2205">
        <v>1</v>
      </c>
      <c r="AO8" s="2357"/>
      <c r="AP8" s="2358" t="s">
        <v>68</v>
      </c>
      <c r="AQ8" s="311"/>
      <c r="AR8" s="1463">
        <v>1</v>
      </c>
      <c r="AS8" s="1466" t="s">
        <v>28</v>
      </c>
      <c r="AT8" s="751"/>
      <c r="AU8" s="1257"/>
      <c r="AV8" s="751"/>
      <c r="AW8" s="1257"/>
      <c r="AX8" s="1734"/>
      <c r="AY8" s="1459" t="s">
        <v>68</v>
      </c>
      <c r="AZ8" s="1734"/>
      <c r="BA8" s="145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68</v>
      </c>
      <c r="AZ20" s="1736"/>
      <c r="BA20" s="1460"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45654.41336805555</v>
      </c>
      <c r="W32" s="2264"/>
      <c r="X32" s="2264"/>
      <c r="Y32" s="2264"/>
      <c r="Z32" s="2264"/>
      <c r="AA32" s="2264"/>
      <c r="AB32" s="2264"/>
      <c r="AC32" s="326"/>
      <c r="AD32" s="2264" t="str">
        <f>IF(TITLE_DATE_PR_CHANGE="",IF(TITLE_DATE_PR="","",TITLE_DATE_PR),TITLE_DATE_PR_CHANGE)</f>
        <v>45654.41336805555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45654.41336805555</v>
      </c>
      <c r="W36" s="2264"/>
      <c r="X36" s="2264"/>
      <c r="Y36" s="2264"/>
      <c r="Z36" s="2264"/>
      <c r="AA36" s="2264"/>
      <c r="AB36" s="2264"/>
      <c r="AC36" s="326"/>
      <c r="AD36" s="2264" t="str">
        <f>IF(TITLE_DATE_PR_CHANGE="",IF(TITLE_DATE_PR="","",TITLE_DATE_PR),TITLE_DATE_PR_CHANGE)</f>
        <v>45654.41336805555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48" t="s">
        <v>486</v>
      </c>
      <c r="W44" s="1448" t="s">
        <v>487</v>
      </c>
      <c r="X44" s="1448" t="s">
        <v>486</v>
      </c>
      <c r="Y44" s="1448" t="s">
        <v>487</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523</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68</v>
      </c>
      <c r="AB52" s="1734"/>
      <c r="AC52" s="145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63">
        <v>1</v>
      </c>
      <c r="AS52" s="1466" t="s">
        <v>28</v>
      </c>
      <c r="AT52" s="751"/>
      <c r="AU52" s="1257"/>
      <c r="AV52" s="751"/>
      <c r="AW52" s="1257"/>
      <c r="AX52" s="1734"/>
      <c r="AY52" s="1459" t="s">
        <v>68</v>
      </c>
      <c r="AZ52" s="1734"/>
      <c r="BA52" s="145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C1F19-650B-F857-7193-19EB454088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497</v>
      </c>
      <c r="W38" s="2262" t="s">
        <v>439</v>
      </c>
      <c r="X38" s="2263"/>
      <c r="Y38" s="2262" t="s">
        <v>440</v>
      </c>
      <c r="Z38" s="2269"/>
      <c r="AA38" s="2263"/>
      <c r="AB38" s="2278"/>
      <c r="AC38" s="1483" t="s">
        <v>497</v>
      </c>
      <c r="AD38" s="2262" t="s">
        <v>439</v>
      </c>
      <c r="AE38" s="2263"/>
      <c r="AF38" s="2262" t="s">
        <v>440</v>
      </c>
      <c r="AG38" s="2269"/>
      <c r="AH38" s="2263"/>
      <c r="AI38" s="2278"/>
      <c r="AJ38" s="2281"/>
      <c r="AK38" s="2127"/>
      <c r="AQ38" s="1155">
        <v>34</v>
      </c>
    </row>
    <row customHeight="1" ht="90.3">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83" t="s">
        <v>526</v>
      </c>
      <c r="W39" s="1222" t="s">
        <v>527</v>
      </c>
      <c r="X39" s="1222" t="s">
        <v>502</v>
      </c>
      <c r="Y39" s="1489" t="s">
        <v>450</v>
      </c>
      <c r="Z39" s="2270" t="s">
        <v>451</v>
      </c>
      <c r="AA39" s="2271"/>
      <c r="AB39" s="2279"/>
      <c r="AC39" s="1483" t="s">
        <v>526</v>
      </c>
      <c r="AD39" s="1222" t="s">
        <v>527</v>
      </c>
      <c r="AE39" s="1222" t="s">
        <v>502</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273</v>
      </c>
      <c r="B46" s="1363" t="s">
        <v>274</v>
      </c>
      <c r="C46" s="1363" t="s">
        <v>275</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F1F2-E707-B58C-2C7D-F29F238BE0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326"/>
      <c r="AC28" s="2264" t="str">
        <f>IF(TITLE_DATE_PR_CHANGE="",IF(TITLE_DATE_PR="","",TITLE_DATE_PR),TITLE_DATE_PR_CHANGE)</f>
        <v>45654.41336805555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326"/>
      <c r="AC32" s="2264" t="str">
        <f>IF(TITLE_DATE_PR_CHANGE="",IF(TITLE_DATE_PR="","",TITLE_DATE_PR),TITLE_DATE_PR_CHANGE)</f>
        <v>45654.41336805555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497</v>
      </c>
      <c r="W38" s="2262" t="s">
        <v>439</v>
      </c>
      <c r="X38" s="2263"/>
      <c r="Y38" s="2262" t="s">
        <v>440</v>
      </c>
      <c r="Z38" s="2269"/>
      <c r="AA38" s="2263"/>
      <c r="AB38" s="2278"/>
      <c r="AC38" s="1483" t="s">
        <v>497</v>
      </c>
      <c r="AD38" s="2262" t="s">
        <v>439</v>
      </c>
      <c r="AE38" s="2263"/>
      <c r="AF38" s="2262" t="s">
        <v>440</v>
      </c>
      <c r="AG38" s="2269"/>
      <c r="AH38" s="2263"/>
      <c r="AI38" s="2278"/>
      <c r="AJ38" s="2281"/>
      <c r="AK38" s="2127"/>
      <c r="AQ38" s="1155">
        <v>34</v>
      </c>
    </row>
    <row customHeight="1" ht="90.3">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83" t="s">
        <v>526</v>
      </c>
      <c r="W39" s="1222" t="s">
        <v>527</v>
      </c>
      <c r="X39" s="1222" t="s">
        <v>502</v>
      </c>
      <c r="Y39" s="1489" t="s">
        <v>450</v>
      </c>
      <c r="Z39" s="2270" t="s">
        <v>451</v>
      </c>
      <c r="AA39" s="2271"/>
      <c r="AB39" s="2279"/>
      <c r="AC39" s="1483" t="s">
        <v>526</v>
      </c>
      <c r="AD39" s="1222" t="s">
        <v>527</v>
      </c>
      <c r="AE39" s="1222" t="s">
        <v>502</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529</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278</v>
      </c>
      <c r="B46" s="1363" t="s">
        <v>279</v>
      </c>
      <c r="C46" s="1363" t="s">
        <v>280</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529</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39D3E-3B29-A7B9-CCD6-8F32E12F5F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45654.41336805555</v>
      </c>
      <c r="W32" s="2264"/>
      <c r="X32" s="2264"/>
      <c r="Y32" s="2264"/>
      <c r="Z32" s="2264"/>
      <c r="AA32" s="2264"/>
      <c r="AB32" s="2264"/>
      <c r="AC32" s="326"/>
      <c r="AD32" s="2264" t="str">
        <f>IF(TITLE_DATE_PR_CHANGE="",IF(TITLE_DATE_PR="","",TITLE_DATE_PR),TITLE_DATE_PR_CHANGE)</f>
        <v>45654.41336805555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45654.41336805555</v>
      </c>
      <c r="W36" s="2264"/>
      <c r="X36" s="2264"/>
      <c r="Y36" s="2264"/>
      <c r="Z36" s="2264"/>
      <c r="AA36" s="2264"/>
      <c r="AB36" s="2264"/>
      <c r="AC36" s="326"/>
      <c r="AD36" s="2264" t="str">
        <f>IF(TITLE_DATE_PR_CHANGE="",IF(TITLE_DATE_PR="","",TITLE_DATE_PR),TITLE_DATE_PR_CHANGE)</f>
        <v>45654.41336805555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79" t="s">
        <v>486</v>
      </c>
      <c r="W44" s="1479" t="s">
        <v>487</v>
      </c>
      <c r="X44" s="1479" t="s">
        <v>486</v>
      </c>
      <c r="Y44" s="1479" t="s">
        <v>487</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537</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22413-1AF3-F1A7-BD59-12D30B26BC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68</v>
      </c>
      <c r="AE7" s="2265"/>
      <c r="AF7" s="2107" t="s">
        <v>68</v>
      </c>
      <c r="AG7" s="751"/>
      <c r="AH7" s="751"/>
      <c r="AI7" s="751"/>
      <c r="AJ7" s="751"/>
      <c r="AK7" s="751"/>
      <c r="AL7" s="751"/>
      <c r="AM7" s="751"/>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68</v>
      </c>
      <c r="AP15" s="2267"/>
      <c r="AQ15" s="2268" t="s">
        <v>68</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Сахалинской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2264"/>
      <c r="AC28" s="2264"/>
      <c r="AD28" s="2264"/>
      <c r="AE28" s="2264"/>
      <c r="AF28" s="326"/>
      <c r="AG28" s="2264" t="str">
        <f>IF(TITLE_DATE_PR_CHANGE="",IF(TITLE_DATE_PR="","",TITLE_DATE_PR),TITLE_DATE_PR_CHANGE)</f>
        <v>45654.41336805555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2251"/>
      <c r="AC29" s="2251"/>
      <c r="AD29" s="2251"/>
      <c r="AE29" s="2251"/>
      <c r="AF29" s="326"/>
      <c r="AG29" s="2251" t="str">
        <f>IF(TITLE_NUMBER_PR_CHANGE="",IF(TITLE_NUMBER_PR="","",TITLE_NUMBER_PR),TITLE_NUMBER_PR_CHANGE)</f>
        <v>1-3.25-1130/24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2264"/>
      <c r="AC32" s="2264"/>
      <c r="AD32" s="2264"/>
      <c r="AE32" s="2264"/>
      <c r="AF32" s="326"/>
      <c r="AG32" s="2264" t="str">
        <f>IF(TITLE_DATE_PR_CHANGE="",IF(TITLE_DATE_PR="","",TITLE_DATE_PR),TITLE_DATE_PR_CHANGE)</f>
        <v>45654.41336805555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2251"/>
      <c r="AC33" s="2251"/>
      <c r="AD33" s="2251"/>
      <c r="AE33" s="2251"/>
      <c r="AF33" s="326"/>
      <c r="AG33" s="2251" t="str">
        <f>IF(TITLE_NUMBER_PR_CHANGE="",IF(TITLE_NUMBER_PR="","",TITLE_NUMBER_PR),TITLE_NUMBER_PR_CHANGE)</f>
        <v>1-3.25-1130/24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540</v>
      </c>
      <c r="W38" s="2365" t="s">
        <v>541</v>
      </c>
      <c r="X38" s="2365"/>
      <c r="Y38" s="2365"/>
      <c r="Z38" s="2365" t="s">
        <v>542</v>
      </c>
      <c r="AA38" s="2365"/>
      <c r="AB38" s="2365"/>
      <c r="AC38" s="2294" t="s">
        <v>440</v>
      </c>
      <c r="AD38" s="2313"/>
      <c r="AE38" s="2314"/>
      <c r="AF38" s="2278"/>
      <c r="AG38" s="2366" t="s">
        <v>540</v>
      </c>
      <c r="AH38" s="2365" t="s">
        <v>541</v>
      </c>
      <c r="AI38" s="2365"/>
      <c r="AJ38" s="2365"/>
      <c r="AK38" s="2365" t="s">
        <v>542</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441</v>
      </c>
      <c r="F40" s="1364" t="s">
        <v>442</v>
      </c>
      <c r="G40" s="1364" t="s">
        <v>443</v>
      </c>
      <c r="H40" s="1364"/>
      <c r="I40" s="1364" t="s">
        <v>498</v>
      </c>
      <c r="J40" s="1364" t="s">
        <v>446</v>
      </c>
      <c r="K40" s="1364" t="s">
        <v>499</v>
      </c>
      <c r="L40" s="1364" t="s">
        <v>422</v>
      </c>
      <c r="Q40" s="376"/>
      <c r="R40" s="376"/>
      <c r="S40" s="2273"/>
      <c r="T40" s="2209"/>
      <c r="U40" s="302"/>
      <c r="V40" s="2366"/>
      <c r="W40" s="2365"/>
      <c r="X40" s="1983" t="s">
        <v>546</v>
      </c>
      <c r="Y40" s="1983" t="s">
        <v>547</v>
      </c>
      <c r="Z40" s="2365"/>
      <c r="AA40" s="1983" t="s">
        <v>548</v>
      </c>
      <c r="AB40" s="1983" t="s">
        <v>549</v>
      </c>
      <c r="AC40" s="1489" t="s">
        <v>450</v>
      </c>
      <c r="AD40" s="2270" t="s">
        <v>451</v>
      </c>
      <c r="AE40" s="2271"/>
      <c r="AF40" s="2279"/>
      <c r="AG40" s="2366"/>
      <c r="AH40" s="2365"/>
      <c r="AI40" s="1983" t="s">
        <v>546</v>
      </c>
      <c r="AJ40" s="1983" t="s">
        <v>547</v>
      </c>
      <c r="AK40" s="2365"/>
      <c r="AL40" s="1983" t="s">
        <v>548</v>
      </c>
      <c r="AM40" s="1983" t="s">
        <v>549</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258</v>
      </c>
      <c r="B47" s="1363" t="s">
        <v>259</v>
      </c>
      <c r="C47" s="1363" t="s">
        <v>260</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68</v>
      </c>
      <c r="AE47" s="2267"/>
      <c r="AF47" s="2268" t="s">
        <v>68</v>
      </c>
      <c r="AG47" s="751"/>
      <c r="AH47" s="751"/>
      <c r="AI47" s="751"/>
      <c r="AJ47" s="751"/>
      <c r="AK47" s="751"/>
      <c r="AL47" s="751"/>
      <c r="AM47" s="751"/>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0341-2807-1CAE-F1C7-6AAE8A0611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68</v>
      </c>
      <c r="AE7" s="2265"/>
      <c r="AF7" s="2107" t="s">
        <v>68</v>
      </c>
      <c r="AG7" s="751"/>
      <c r="AH7" s="751"/>
      <c r="AI7" s="751"/>
      <c r="AJ7" s="751"/>
      <c r="AK7" s="751"/>
      <c r="AL7" s="751"/>
      <c r="AM7" s="1257"/>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68</v>
      </c>
      <c r="AP15" s="2267"/>
      <c r="AQ15" s="2268" t="s">
        <v>68</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Сахалинской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45654.41336805555</v>
      </c>
      <c r="W28" s="2264"/>
      <c r="X28" s="2264"/>
      <c r="Y28" s="2264"/>
      <c r="Z28" s="2264"/>
      <c r="AA28" s="2264"/>
      <c r="AB28" s="2264"/>
      <c r="AC28" s="2264"/>
      <c r="AD28" s="2264"/>
      <c r="AE28" s="2264"/>
      <c r="AF28" s="326"/>
      <c r="AG28" s="2264" t="str">
        <f>IF(TITLE_DATE_PR_CHANGE="",IF(TITLE_DATE_PR="","",TITLE_DATE_PR),TITLE_DATE_PR_CHANGE)</f>
        <v>45654.41336805555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2251"/>
      <c r="AC29" s="2251"/>
      <c r="AD29" s="2251"/>
      <c r="AE29" s="2251"/>
      <c r="AF29" s="326"/>
      <c r="AG29" s="2251" t="str">
        <f>IF(TITLE_NUMBER_PR_CHANGE="",IF(TITLE_NUMBER_PR="","",TITLE_NUMBER_PR),TITLE_NUMBER_PR_CHANGE)</f>
        <v>1-3.25-1130/24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45654.41336805555</v>
      </c>
      <c r="W32" s="2264"/>
      <c r="X32" s="2264"/>
      <c r="Y32" s="2264"/>
      <c r="Z32" s="2264"/>
      <c r="AA32" s="2264"/>
      <c r="AB32" s="2264"/>
      <c r="AC32" s="2264"/>
      <c r="AD32" s="2264"/>
      <c r="AE32" s="2264"/>
      <c r="AF32" s="326"/>
      <c r="AG32" s="2264" t="str">
        <f>IF(TITLE_DATE_PR_CHANGE="",IF(TITLE_DATE_PR="","",TITLE_DATE_PR),TITLE_DATE_PR_CHANGE)</f>
        <v>45654.41336805555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2251"/>
      <c r="AC33" s="2251"/>
      <c r="AD33" s="2251"/>
      <c r="AE33" s="2251"/>
      <c r="AF33" s="326"/>
      <c r="AG33" s="2251" t="str">
        <f>IF(TITLE_NUMBER_PR_CHANGE="",IF(TITLE_NUMBER_PR="","",TITLE_NUMBER_PR),TITLE_NUMBER_PR_CHANGE)</f>
        <v>1-3.25-1130/24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440</v>
      </c>
      <c r="AD38" s="2313"/>
      <c r="AE38" s="2314"/>
      <c r="AF38" s="2278"/>
      <c r="AG38" s="2366" t="s">
        <v>540</v>
      </c>
      <c r="AH38" s="2365" t="s">
        <v>541</v>
      </c>
      <c r="AI38" s="2365"/>
      <c r="AJ38" s="2365"/>
      <c r="AK38" s="2365" t="s">
        <v>542</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136</v>
      </c>
      <c r="C40" s="1370" t="s">
        <v>137</v>
      </c>
      <c r="D40" s="1370" t="s">
        <v>138</v>
      </c>
      <c r="E40" s="1364" t="s">
        <v>441</v>
      </c>
      <c r="F40" s="1364" t="s">
        <v>442</v>
      </c>
      <c r="G40" s="1364" t="s">
        <v>443</v>
      </c>
      <c r="H40" s="1364"/>
      <c r="I40" s="1364" t="s">
        <v>498</v>
      </c>
      <c r="J40" s="1364" t="s">
        <v>446</v>
      </c>
      <c r="K40" s="1364" t="s">
        <v>499</v>
      </c>
      <c r="L40" s="1364" t="s">
        <v>422</v>
      </c>
      <c r="Q40" s="376"/>
      <c r="R40" s="376"/>
      <c r="S40" s="2273"/>
      <c r="T40" s="2209"/>
      <c r="U40" s="302"/>
      <c r="V40" s="2366"/>
      <c r="W40" s="2365"/>
      <c r="X40" s="1983" t="s">
        <v>546</v>
      </c>
      <c r="Y40" s="1983" t="s">
        <v>547</v>
      </c>
      <c r="Z40" s="2365"/>
      <c r="AA40" s="1983" t="s">
        <v>548</v>
      </c>
      <c r="AB40" s="1983" t="s">
        <v>549</v>
      </c>
      <c r="AC40" s="1489" t="s">
        <v>450</v>
      </c>
      <c r="AD40" s="2270" t="s">
        <v>451</v>
      </c>
      <c r="AE40" s="2271"/>
      <c r="AF40" s="2279"/>
      <c r="AG40" s="2366"/>
      <c r="AH40" s="2365"/>
      <c r="AI40" s="1983" t="s">
        <v>546</v>
      </c>
      <c r="AJ40" s="1983" t="s">
        <v>547</v>
      </c>
      <c r="AK40" s="2365"/>
      <c r="AL40" s="1983" t="s">
        <v>548</v>
      </c>
      <c r="AM40" s="1983" t="s">
        <v>549</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551</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263</v>
      </c>
      <c r="B47" s="1363" t="s">
        <v>264</v>
      </c>
      <c r="C47" s="1363" t="s">
        <v>265</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68</v>
      </c>
      <c r="AE47" s="2267"/>
      <c r="AF47" s="2268" t="s">
        <v>68</v>
      </c>
      <c r="AG47" s="751"/>
      <c r="AH47" s="751"/>
      <c r="AI47" s="751"/>
      <c r="AJ47" s="751"/>
      <c r="AK47" s="751"/>
      <c r="AL47" s="751"/>
      <c r="AM47" s="1257"/>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551</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74418-17DF-3059-70BF-B0C8477C68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45654.41336805555</v>
      </c>
      <c r="W32" s="2264"/>
      <c r="X32" s="2264"/>
      <c r="Y32" s="2264"/>
      <c r="Z32" s="2264"/>
      <c r="AA32" s="2264"/>
      <c r="AB32" s="2264"/>
      <c r="AC32" s="326"/>
      <c r="AD32" s="2264" t="str">
        <f>IF(TITLE_DATE_PR_CHANGE="",IF(TITLE_DATE_PR="","",TITLE_DATE_PR),TITLE_DATE_PR_CHANGE)</f>
        <v>45654.41336805555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45654.41336805555</v>
      </c>
      <c r="W36" s="2264"/>
      <c r="X36" s="2264"/>
      <c r="Y36" s="2264"/>
      <c r="Z36" s="2264"/>
      <c r="AA36" s="2264"/>
      <c r="AB36" s="2264"/>
      <c r="AC36" s="326"/>
      <c r="AD36" s="2264" t="str">
        <f>IF(TITLE_DATE_PR_CHANGE="",IF(TITLE_DATE_PR="","",TITLE_DATE_PR),TITLE_DATE_PR_CHANGE)</f>
        <v>45654.41336805555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79" t="s">
        <v>486</v>
      </c>
      <c r="W44" s="1479" t="s">
        <v>487</v>
      </c>
      <c r="X44" s="1479" t="s">
        <v>486</v>
      </c>
      <c r="Y44" s="1479" t="s">
        <v>487</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552</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05BE9-AB8F-AF5C-F9A9-A34BDF567EE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574</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A717-1927-A639-8A89-5BCE6122E24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610</v>
      </c>
      <c r="K10" s="521" t="s">
        <v>611</v>
      </c>
      <c r="L10" s="2127" t="s">
        <v>90</v>
      </c>
      <c r="M10" s="2127"/>
      <c r="N10" s="521" t="s">
        <v>612</v>
      </c>
      <c r="O10" s="521" t="s">
        <v>613</v>
      </c>
      <c r="P10" s="521" t="s">
        <v>614</v>
      </c>
      <c r="Q10" s="521" t="s">
        <v>615</v>
      </c>
      <c r="R10" s="521" t="s">
        <v>616</v>
      </c>
      <c r="S10" s="2127"/>
      <c r="T10" s="334"/>
      <c r="CF10" s="505">
        <v>46</v>
      </c>
    </row>
    <row s="1642" customFormat="1" customHeight="1" ht="15" hidden="1">
      <c r="A11" s="1052"/>
      <c r="D11" s="1025" t="s">
        <v>111</v>
      </c>
      <c r="E11" s="1025"/>
      <c r="F11" s="1025" t="s">
        <v>112</v>
      </c>
      <c r="G11" s="1025" t="s">
        <v>92</v>
      </c>
      <c r="H11" s="1025"/>
      <c r="I11" s="1025" t="s">
        <v>93</v>
      </c>
      <c r="J11" s="1025" t="s">
        <v>101</v>
      </c>
      <c r="K11" s="1025" t="s">
        <v>94</v>
      </c>
      <c r="L11" s="1025"/>
      <c r="M11" s="1025" t="s">
        <v>95</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E0AD-AF4D-5EC4-1B98-6D8FD1A5F4C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Муниципальное унитарное предприятие "Невельские коммунальные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628</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307</v>
      </c>
      <c r="J13" s="2370"/>
      <c r="K13" s="2370"/>
      <c r="L13" s="2027"/>
      <c r="M13" s="2067"/>
      <c r="O13" s="2127"/>
      <c r="AK13" s="1631">
        <v>11</v>
      </c>
    </row>
    <row customHeight="1" ht="24">
      <c r="I14" s="2020" t="s">
        <v>90</v>
      </c>
      <c r="J14" s="2020" t="s">
        <v>309</v>
      </c>
      <c r="K14" s="2020" t="s">
        <v>574</v>
      </c>
      <c r="L14" s="2060" t="s">
        <v>310</v>
      </c>
      <c r="M14" s="2061" t="s">
        <v>310</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313</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313</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F432-1015-0EC3-493F-4EEDFF7BF81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626</v>
      </c>
      <c r="F9" s="2051" t="s">
        <v>632</v>
      </c>
      <c r="H9" s="376"/>
      <c r="I9" s="2025" t="s">
        <v>90</v>
      </c>
      <c r="J9" s="2026" t="s">
        <v>309</v>
      </c>
      <c r="K9" s="2064" t="s">
        <v>574</v>
      </c>
      <c r="L9" s="2065" t="s">
        <v>310</v>
      </c>
      <c r="M9" s="2389"/>
      <c r="W9" s="1631">
        <v>34</v>
      </c>
    </row>
    <row customHeight="1" ht="35.699999999999996">
      <c r="B10" s="2053" t="s">
        <v>698</v>
      </c>
      <c r="C10" s="2053" t="s">
        <v>699</v>
      </c>
      <c r="D10" s="2052" t="s">
        <v>635</v>
      </c>
      <c r="E10" s="2056" t="s">
        <v>636</v>
      </c>
      <c r="F10" s="2056" t="s">
        <v>636</v>
      </c>
      <c r="H10" s="376"/>
      <c r="I10" s="2024" t="s">
        <v>111</v>
      </c>
      <c r="J10" s="1886" t="s">
        <v>700</v>
      </c>
      <c r="K10" s="2018" t="s">
        <v>313</v>
      </c>
      <c r="L10" s="818"/>
      <c r="M10" s="297" t="s">
        <v>701</v>
      </c>
      <c r="W10" s="1631">
        <v>34</v>
      </c>
    </row>
    <row customHeight="1" ht="50.25">
      <c r="B11" s="2053" t="s">
        <v>702</v>
      </c>
      <c r="C11" s="2053" t="s">
        <v>703</v>
      </c>
      <c r="D11" s="2052" t="s">
        <v>635</v>
      </c>
      <c r="E11" s="2056" t="s">
        <v>636</v>
      </c>
      <c r="F11" s="2056" t="s">
        <v>636</v>
      </c>
      <c r="H11" s="376"/>
      <c r="I11" s="2024" t="s">
        <v>112</v>
      </c>
      <c r="J11" s="1886" t="s">
        <v>704</v>
      </c>
      <c r="K11" s="2018" t="s">
        <v>313</v>
      </c>
      <c r="L11" s="818"/>
      <c r="M11" s="297" t="s">
        <v>701</v>
      </c>
      <c r="W11" s="1631">
        <v>48</v>
      </c>
    </row>
    <row customHeight="1" ht="48.29999999999999">
      <c r="B12" s="2053" t="s">
        <v>705</v>
      </c>
      <c r="C12" s="2053" t="s">
        <v>706</v>
      </c>
      <c r="D12" s="2052" t="s">
        <v>635</v>
      </c>
      <c r="E12" s="2056" t="s">
        <v>636</v>
      </c>
      <c r="F12" s="2056" t="s">
        <v>636</v>
      </c>
      <c r="H12" s="1688"/>
      <c r="I12" s="2024" t="s">
        <v>92</v>
      </c>
      <c r="J12" s="2031" t="s">
        <v>707</v>
      </c>
      <c r="K12" s="2018" t="s">
        <v>313</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1EA08-984D-E0FC-1855-593AF259AD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574</v>
      </c>
      <c r="H14" s="1634" t="s">
        <v>310</v>
      </c>
      <c r="I14" s="1634" t="s">
        <v>310</v>
      </c>
      <c r="J14" s="2127"/>
      <c r="AF14" s="1631">
        <v>23</v>
      </c>
    </row>
    <row customHeight="1" ht="19.95">
      <c r="D15" s="1638"/>
      <c r="E15" s="1630" t="s">
        <v>111</v>
      </c>
      <c r="F15" s="707" t="s">
        <v>712</v>
      </c>
      <c r="G15" s="1646" t="s">
        <v>560</v>
      </c>
      <c r="H15" s="557"/>
      <c r="I15" s="557"/>
      <c r="J15" s="289" t="s">
        <v>713</v>
      </c>
      <c r="K15" s="543" t="s">
        <v>638</v>
      </c>
      <c r="AF15" s="1631">
        <v>19</v>
      </c>
    </row>
    <row customHeight="1" ht="35.699999999999996">
      <c r="D16" s="1638"/>
      <c r="E16" s="1630" t="s">
        <v>112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314</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317</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92</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101</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6041-AC49-76D7-4CFE-761772EC51A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Муниципальное унитарное предприятие "Невельские коммунальные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574</v>
      </c>
      <c r="H14" s="1660" t="s">
        <v>310</v>
      </c>
      <c r="I14" s="1660" t="s">
        <v>310</v>
      </c>
      <c r="J14" s="2127"/>
      <c r="AF14" s="1631">
        <v>23</v>
      </c>
    </row>
    <row customHeight="1" ht="19.95">
      <c r="D15" s="1638"/>
      <c r="E15" s="1630" t="s">
        <v>111</v>
      </c>
      <c r="F15" s="707" t="s">
        <v>783</v>
      </c>
      <c r="G15" s="1657" t="s">
        <v>560</v>
      </c>
      <c r="H15" s="557"/>
      <c r="I15" s="557"/>
      <c r="J15" s="289" t="s">
        <v>784</v>
      </c>
      <c r="K15" s="543" t="s">
        <v>638</v>
      </c>
      <c r="AF15" s="1631">
        <v>19</v>
      </c>
    </row>
    <row customHeight="1" ht="24">
      <c r="D16" s="1638"/>
      <c r="E16" s="1630" t="s">
        <v>112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314</v>
      </c>
      <c r="F20" s="1667" t="s">
        <v>791</v>
      </c>
      <c r="G20" s="1654" t="s">
        <v>560</v>
      </c>
      <c r="H20" s="557"/>
      <c r="I20" s="557"/>
      <c r="J20" s="289"/>
      <c r="K20" s="543"/>
      <c r="AF20" s="1631">
        <v>34</v>
      </c>
    </row>
    <row customHeight="1" ht="48.29999999999999">
      <c r="D21" s="1638"/>
      <c r="E21" s="1664" t="s">
        <v>317</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101</v>
      </c>
      <c r="F35" s="1661" t="s">
        <v>637</v>
      </c>
      <c r="G35" s="1657" t="s">
        <v>313</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D8974-F095-EC9B-4D6B-3C4B575674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814</v>
      </c>
      <c r="F11" s="705" t="s">
        <v>574</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815</v>
      </c>
      <c r="D13" s="953" t="s">
        <v>111</v>
      </c>
      <c r="E13" s="279" t="s">
        <v>816</v>
      </c>
      <c r="F13" s="660" t="s">
        <v>817</v>
      </c>
      <c r="G13" s="557"/>
      <c r="H13" s="661"/>
      <c r="I13" s="557"/>
      <c r="J13" s="661"/>
      <c r="K13" s="289" t="s">
        <v>818</v>
      </c>
      <c r="L13" s="720"/>
      <c r="X13" s="505">
        <v>0</v>
      </c>
    </row>
    <row customHeight="1" ht="22.5">
      <c r="A14" s="2392"/>
      <c r="D14" s="539" t="s">
        <v>112</v>
      </c>
      <c r="E14" s="279" t="s">
        <v>819</v>
      </c>
      <c r="F14" s="660" t="s">
        <v>820</v>
      </c>
      <c r="G14" s="557"/>
      <c r="H14" s="662"/>
      <c r="I14" s="557"/>
      <c r="J14" s="662"/>
      <c r="K14" s="289" t="s">
        <v>821</v>
      </c>
      <c r="L14" s="720"/>
      <c r="X14" s="505">
        <v>0</v>
      </c>
    </row>
    <row s="1635" customFormat="1" customHeight="1" ht="78.75">
      <c r="A15" s="2392"/>
      <c r="B15" s="511"/>
      <c r="D15" s="953" t="s">
        <v>92</v>
      </c>
      <c r="E15" s="707" t="s">
        <v>822</v>
      </c>
      <c r="F15" s="950" t="s">
        <v>313</v>
      </c>
      <c r="G15" s="950" t="s">
        <v>313</v>
      </c>
      <c r="H15" s="106"/>
      <c r="I15" s="950" t="s">
        <v>313</v>
      </c>
      <c r="J15" s="106"/>
      <c r="K15" s="289" t="s">
        <v>823</v>
      </c>
      <c r="L15" s="720"/>
      <c r="X15" s="758">
        <v>0</v>
      </c>
    </row>
    <row s="1635" customFormat="1" customHeight="1" ht="22.5">
      <c r="A16" s="2392"/>
      <c r="B16" s="511"/>
      <c r="D16" s="953" t="s">
        <v>331</v>
      </c>
      <c r="E16" s="954" t="s">
        <v>824</v>
      </c>
      <c r="F16" s="950" t="s">
        <v>825</v>
      </c>
      <c r="G16" s="817"/>
      <c r="H16" s="106"/>
      <c r="I16" s="817"/>
      <c r="J16" s="106"/>
      <c r="K16" s="289"/>
      <c r="L16" s="720"/>
      <c r="X16" s="758">
        <v>0</v>
      </c>
    </row>
    <row s="1635" customFormat="1" customHeight="1" ht="22.5">
      <c r="A17" s="2392"/>
      <c r="B17" s="511"/>
      <c r="D17" s="953" t="s">
        <v>339</v>
      </c>
      <c r="E17" s="954" t="s">
        <v>826</v>
      </c>
      <c r="F17" s="950" t="s">
        <v>827</v>
      </c>
      <c r="G17" s="817"/>
      <c r="H17" s="106"/>
      <c r="I17" s="817"/>
      <c r="J17" s="106"/>
      <c r="K17" s="289"/>
      <c r="L17" s="720"/>
      <c r="X17" s="758">
        <v>0</v>
      </c>
    </row>
    <row s="1635" customFormat="1" customHeight="1" ht="33.75">
      <c r="A18" s="2392"/>
      <c r="B18" s="511"/>
      <c r="D18" s="953" t="s">
        <v>341</v>
      </c>
      <c r="E18" s="954" t="s">
        <v>828</v>
      </c>
      <c r="F18" s="950" t="s">
        <v>579</v>
      </c>
      <c r="G18" s="680"/>
      <c r="H18" s="106"/>
      <c r="I18" s="680"/>
      <c r="J18" s="106"/>
      <c r="K18" s="289"/>
      <c r="L18" s="720"/>
      <c r="X18" s="758">
        <v>0</v>
      </c>
    </row>
    <row customHeight="1" ht="101.25">
      <c r="A19" s="2392"/>
      <c r="D19" s="953" t="s">
        <v>93</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313</v>
      </c>
      <c r="G20" s="950" t="s">
        <v>313</v>
      </c>
      <c r="H20" s="949" t="s">
        <v>313</v>
      </c>
      <c r="I20" s="950" t="s">
        <v>313</v>
      </c>
      <c r="J20" s="949" t="s">
        <v>313</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313</v>
      </c>
      <c r="G23" s="950" t="s">
        <v>313</v>
      </c>
      <c r="H23" s="949" t="s">
        <v>313</v>
      </c>
      <c r="I23" s="950" t="s">
        <v>313</v>
      </c>
      <c r="J23" s="949" t="s">
        <v>313</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313</v>
      </c>
      <c r="G25" s="950" t="s">
        <v>313</v>
      </c>
      <c r="H25" s="949" t="s">
        <v>313</v>
      </c>
      <c r="I25" s="950" t="s">
        <v>313</v>
      </c>
      <c r="J25" s="949" t="s">
        <v>313</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313</v>
      </c>
      <c r="G28" s="950" t="s">
        <v>313</v>
      </c>
      <c r="H28" s="949" t="s">
        <v>313</v>
      </c>
      <c r="I28" s="950" t="s">
        <v>313</v>
      </c>
      <c r="J28" s="949" t="s">
        <v>313</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101</v>
      </c>
      <c r="E31" s="279" t="s">
        <v>855</v>
      </c>
      <c r="F31" s="660" t="s">
        <v>566</v>
      </c>
      <c r="G31" s="557"/>
      <c r="H31" s="662"/>
      <c r="I31" s="557"/>
      <c r="J31" s="662"/>
      <c r="K31" s="289" t="s">
        <v>856</v>
      </c>
      <c r="L31" s="720"/>
      <c r="X31" s="505">
        <v>0</v>
      </c>
    </row>
    <row customHeight="1" ht="56.25">
      <c r="A32" s="2392"/>
      <c r="D32" s="953" t="s">
        <v>94</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92</v>
      </c>
      <c r="E41" s="722" t="s">
        <v>871</v>
      </c>
      <c r="F41" s="660" t="s">
        <v>554</v>
      </c>
      <c r="G41" s="660" t="s">
        <v>554</v>
      </c>
      <c r="H41" s="1024"/>
      <c r="I41" s="660" t="s">
        <v>554</v>
      </c>
      <c r="J41" s="1024"/>
      <c r="K41" s="302"/>
      <c r="X41" s="758">
        <v>0</v>
      </c>
    </row>
    <row s="1635" customFormat="1" customHeight="1" ht="45" hidden="1">
      <c r="A42" s="2392"/>
      <c r="B42" s="511"/>
      <c r="D42" s="665" t="s">
        <v>331</v>
      </c>
      <c r="E42" s="723" t="s">
        <v>872</v>
      </c>
      <c r="F42" s="660" t="s">
        <v>566</v>
      </c>
      <c r="G42" s="557"/>
      <c r="H42" s="1024"/>
      <c r="I42" s="557"/>
      <c r="J42" s="1024"/>
      <c r="K42" s="302" t="s">
        <v>873</v>
      </c>
      <c r="X42" s="758">
        <v>0</v>
      </c>
    </row>
    <row s="1635" customFormat="1" customHeight="1" ht="45" hidden="1">
      <c r="A43" s="2392"/>
      <c r="B43" s="511"/>
      <c r="D43" s="665" t="s">
        <v>339</v>
      </c>
      <c r="E43" s="667" t="s">
        <v>874</v>
      </c>
      <c r="F43" s="1028" t="s">
        <v>566</v>
      </c>
      <c r="G43" s="742"/>
      <c r="H43" s="1023"/>
      <c r="I43" s="742"/>
      <c r="J43" s="1023"/>
      <c r="K43" s="302" t="s">
        <v>875</v>
      </c>
      <c r="X43" s="758">
        <v>0</v>
      </c>
    </row>
    <row s="1635" customFormat="1" customHeight="1" ht="11.25" hidden="1">
      <c r="A44" s="2392"/>
      <c r="B44" s="511"/>
      <c r="D44" s="665" t="s">
        <v>93</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101</v>
      </c>
      <c r="E52" s="666" t="s">
        <v>888</v>
      </c>
      <c r="F52" s="660" t="s">
        <v>866</v>
      </c>
      <c r="G52" s="668"/>
      <c r="H52" s="1023"/>
      <c r="I52" s="668"/>
      <c r="J52" s="1023"/>
      <c r="K52" s="289"/>
      <c r="X52" s="758">
        <v>0</v>
      </c>
    </row>
    <row s="1635" customFormat="1" customHeight="1" ht="11.25" hidden="1">
      <c r="A53" s="2392"/>
      <c r="B53" s="511"/>
      <c r="D53" s="665" t="s">
        <v>320</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94</v>
      </c>
      <c r="E60" s="666" t="s">
        <v>895</v>
      </c>
      <c r="F60" s="721" t="s">
        <v>566</v>
      </c>
      <c r="G60" s="742"/>
      <c r="H60" s="1023"/>
      <c r="I60" s="742"/>
      <c r="J60" s="1023"/>
      <c r="K60" s="302" t="s">
        <v>896</v>
      </c>
      <c r="X60" s="758">
        <v>0</v>
      </c>
    </row>
    <row s="1635" customFormat="1" customHeight="1" ht="33.75" hidden="1">
      <c r="A61" s="2392"/>
      <c r="B61" s="511"/>
      <c r="D61" s="665" t="s">
        <v>95</v>
      </c>
      <c r="E61" s="666" t="s">
        <v>897</v>
      </c>
      <c r="F61" s="726" t="s">
        <v>827</v>
      </c>
      <c r="G61" s="668"/>
      <c r="H61" s="1023"/>
      <c r="I61" s="668"/>
      <c r="J61" s="1023"/>
      <c r="K61" s="289"/>
      <c r="X61" s="758">
        <v>0</v>
      </c>
    </row>
    <row s="1635" customFormat="1" customHeight="1" ht="22.5" hidden="1">
      <c r="A62" s="2392"/>
      <c r="B62" s="511" t="s">
        <v>596</v>
      </c>
      <c r="D62" s="665" t="s">
        <v>113</v>
      </c>
      <c r="E62" s="666" t="s">
        <v>898</v>
      </c>
      <c r="F62" s="726" t="s">
        <v>313</v>
      </c>
      <c r="G62" s="382"/>
      <c r="H62" s="1023"/>
      <c r="I62" s="382"/>
      <c r="J62" s="1023"/>
      <c r="K62" s="289" t="s">
        <v>639</v>
      </c>
      <c r="X62" s="758">
        <v>0</v>
      </c>
    </row>
    <row s="1635" customFormat="1" customHeight="1" ht="45" hidden="1">
      <c r="A63" s="2392"/>
      <c r="B63" s="511" t="s">
        <v>596</v>
      </c>
      <c r="D63" s="665" t="s">
        <v>899</v>
      </c>
      <c r="E63" s="667" t="s">
        <v>900</v>
      </c>
      <c r="F63" s="721" t="s">
        <v>313</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314</v>
      </c>
      <c r="E68" s="954" t="s">
        <v>906</v>
      </c>
      <c r="F68" s="660" t="s">
        <v>869</v>
      </c>
      <c r="G68" s="727"/>
      <c r="H68" s="519"/>
      <c r="I68" s="727"/>
      <c r="J68" s="519"/>
      <c r="K68" s="289"/>
      <c r="X68" s="758">
        <v>0</v>
      </c>
    </row>
    <row s="1635" customFormat="1" customHeight="1" ht="22.5" hidden="1">
      <c r="A69" s="2392"/>
      <c r="B69" s="511"/>
      <c r="D69" s="743" t="s">
        <v>317</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92</v>
      </c>
      <c r="E71" s="666" t="s">
        <v>909</v>
      </c>
      <c r="F71" s="660" t="s">
        <v>869</v>
      </c>
      <c r="G71" s="557"/>
      <c r="H71" s="1030"/>
      <c r="I71" s="557"/>
      <c r="J71" s="1030"/>
      <c r="K71" s="302"/>
      <c r="X71" s="758">
        <v>0</v>
      </c>
    </row>
    <row s="1635" customFormat="1" customHeight="1" ht="56.25" hidden="1">
      <c r="A72" s="2392"/>
      <c r="B72" s="511"/>
      <c r="D72" s="665" t="s">
        <v>93</v>
      </c>
      <c r="E72" s="666" t="s">
        <v>910</v>
      </c>
      <c r="F72" s="721" t="s">
        <v>566</v>
      </c>
      <c r="G72" s="742"/>
      <c r="H72" s="1023"/>
      <c r="I72" s="742"/>
      <c r="J72" s="1023"/>
      <c r="K72" s="302"/>
      <c r="X72" s="758">
        <v>0</v>
      </c>
    </row>
    <row s="1635" customFormat="1" customHeight="1" ht="33.75" hidden="1">
      <c r="A73" s="2392"/>
      <c r="B73" s="511"/>
      <c r="D73" s="665" t="s">
        <v>101</v>
      </c>
      <c r="E73" s="666" t="s">
        <v>911</v>
      </c>
      <c r="F73" s="726" t="s">
        <v>827</v>
      </c>
      <c r="G73" s="668"/>
      <c r="H73" s="1023"/>
      <c r="I73" s="668"/>
      <c r="J73" s="1023"/>
      <c r="K73" s="289"/>
      <c r="X73" s="758">
        <v>0</v>
      </c>
    </row>
    <row s="1635" customFormat="1" customHeight="1" ht="22.5" hidden="1">
      <c r="A74" s="2392"/>
      <c r="B74" s="511" t="s">
        <v>596</v>
      </c>
      <c r="D74" s="665" t="s">
        <v>94</v>
      </c>
      <c r="E74" s="666" t="s">
        <v>912</v>
      </c>
      <c r="F74" s="726" t="s">
        <v>313</v>
      </c>
      <c r="G74" s="382"/>
      <c r="H74" s="1023"/>
      <c r="I74" s="382"/>
      <c r="J74" s="1023"/>
      <c r="K74" s="289" t="s">
        <v>639</v>
      </c>
      <c r="X74" s="758">
        <v>0</v>
      </c>
    </row>
    <row s="1635" customFormat="1" customHeight="1" ht="45" hidden="1">
      <c r="A75" s="2392"/>
      <c r="B75" s="511" t="s">
        <v>596</v>
      </c>
      <c r="D75" s="665" t="s">
        <v>660</v>
      </c>
      <c r="E75" s="667" t="s">
        <v>913</v>
      </c>
      <c r="F75" s="721" t="s">
        <v>313</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112</v>
      </c>
      <c r="E78" s="666" t="s">
        <v>917</v>
      </c>
      <c r="F78" s="721" t="s">
        <v>817</v>
      </c>
      <c r="G78" s="724"/>
      <c r="H78" s="1023"/>
      <c r="I78" s="724"/>
      <c r="J78" s="1023"/>
      <c r="K78" s="289" t="s">
        <v>918</v>
      </c>
      <c r="X78" s="758">
        <v>0</v>
      </c>
    </row>
    <row s="1635" customFormat="1" customHeight="1" ht="22.5" hidden="1">
      <c r="A79" s="2392"/>
      <c r="B79" s="511"/>
      <c r="D79" s="665" t="s">
        <v>92</v>
      </c>
      <c r="E79" s="722" t="s">
        <v>919</v>
      </c>
      <c r="F79" s="660" t="s">
        <v>866</v>
      </c>
      <c r="G79" s="724"/>
      <c r="H79" s="1023"/>
      <c r="I79" s="724"/>
      <c r="J79" s="1023"/>
      <c r="K79" s="289" t="s">
        <v>920</v>
      </c>
      <c r="X79" s="758">
        <v>0</v>
      </c>
    </row>
    <row s="1635" customFormat="1" customHeight="1" ht="11.25" hidden="1">
      <c r="A80" s="2392"/>
      <c r="B80" s="511"/>
      <c r="D80" s="665" t="s">
        <v>331</v>
      </c>
      <c r="E80" s="723" t="s">
        <v>921</v>
      </c>
      <c r="F80" s="660" t="s">
        <v>866</v>
      </c>
      <c r="G80" s="724"/>
      <c r="H80" s="1023"/>
      <c r="I80" s="724"/>
      <c r="J80" s="1023"/>
      <c r="K80" s="289"/>
      <c r="X80" s="758">
        <v>0</v>
      </c>
    </row>
    <row s="1635" customFormat="1" customHeight="1" ht="11.25" hidden="1">
      <c r="A81" s="2392"/>
      <c r="B81" s="511"/>
      <c r="D81" s="665" t="s">
        <v>339</v>
      </c>
      <c r="E81" s="723" t="s">
        <v>922</v>
      </c>
      <c r="F81" s="660" t="s">
        <v>866</v>
      </c>
      <c r="G81" s="724"/>
      <c r="H81" s="1023"/>
      <c r="I81" s="724"/>
      <c r="J81" s="1023"/>
      <c r="K81" s="289"/>
      <c r="X81" s="758">
        <v>0</v>
      </c>
    </row>
    <row s="1635" customFormat="1" customHeight="1" ht="11.25" hidden="1">
      <c r="A82" s="2392"/>
      <c r="B82" s="511"/>
      <c r="D82" s="665" t="s">
        <v>341</v>
      </c>
      <c r="E82" s="723" t="s">
        <v>923</v>
      </c>
      <c r="F82" s="660" t="s">
        <v>866</v>
      </c>
      <c r="G82" s="724"/>
      <c r="H82" s="1023"/>
      <c r="I82" s="724"/>
      <c r="J82" s="1023"/>
      <c r="K82" s="289"/>
      <c r="X82" s="758">
        <v>0</v>
      </c>
    </row>
    <row s="1635" customFormat="1" customHeight="1" ht="11.25" hidden="1">
      <c r="A83" s="2392"/>
      <c r="B83" s="511"/>
      <c r="D83" s="665" t="s">
        <v>343</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93</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101</v>
      </c>
      <c r="E95" s="666" t="s">
        <v>935</v>
      </c>
      <c r="F95" s="725" t="s">
        <v>566</v>
      </c>
      <c r="G95" s="727"/>
      <c r="H95" s="1023"/>
      <c r="I95" s="727"/>
      <c r="J95" s="1023"/>
      <c r="K95" s="289" t="s">
        <v>936</v>
      </c>
      <c r="X95" s="758">
        <v>0</v>
      </c>
    </row>
    <row s="1635" customFormat="1" customHeight="1" ht="33.75" hidden="1">
      <c r="A96" s="2392"/>
      <c r="B96" s="511"/>
      <c r="D96" s="665" t="s">
        <v>94</v>
      </c>
      <c r="E96" s="666" t="s">
        <v>937</v>
      </c>
      <c r="F96" s="726" t="s">
        <v>827</v>
      </c>
      <c r="G96" s="728"/>
      <c r="H96" s="1023"/>
      <c r="I96" s="728"/>
      <c r="J96" s="1023"/>
      <c r="K96" s="289"/>
      <c r="X96" s="758">
        <v>0</v>
      </c>
    </row>
    <row s="1635" customFormat="1" customHeight="1" ht="22.5" hidden="1">
      <c r="A97" s="2392"/>
      <c r="B97" s="511" t="s">
        <v>596</v>
      </c>
      <c r="D97" s="665" t="s">
        <v>95</v>
      </c>
      <c r="E97" s="666" t="s">
        <v>938</v>
      </c>
      <c r="F97" s="726" t="s">
        <v>313</v>
      </c>
      <c r="G97" s="385"/>
      <c r="H97" s="1023"/>
      <c r="I97" s="385"/>
      <c r="J97" s="1023"/>
      <c r="K97" s="289" t="s">
        <v>639</v>
      </c>
      <c r="X97" s="758">
        <v>0</v>
      </c>
    </row>
    <row s="1635" customFormat="1" customHeight="1" ht="45" hidden="1">
      <c r="A98" s="2392"/>
      <c r="B98" s="511" t="s">
        <v>596</v>
      </c>
      <c r="D98" s="665" t="s">
        <v>939</v>
      </c>
      <c r="E98" s="667" t="s">
        <v>940</v>
      </c>
      <c r="F98" s="721" t="s">
        <v>313</v>
      </c>
      <c r="G98" s="385"/>
      <c r="H98" s="1023"/>
      <c r="I98" s="385"/>
      <c r="J98" s="1023"/>
      <c r="K98" s="289" t="s">
        <v>639</v>
      </c>
      <c r="X98" s="758">
        <v>0</v>
      </c>
    </row>
    <row s="1635" customFormat="1" customHeight="1" ht="95.25" hidden="1">
      <c r="A99" s="2392"/>
      <c r="B99" s="511" t="s">
        <v>596</v>
      </c>
      <c r="D99" s="665" t="s">
        <v>113</v>
      </c>
      <c r="E99" s="666" t="s">
        <v>941</v>
      </c>
      <c r="F99" s="721" t="s">
        <v>313</v>
      </c>
      <c r="G99" s="385"/>
      <c r="H99" s="1023"/>
      <c r="I99" s="385"/>
      <c r="J99" s="1023"/>
      <c r="K99" s="289" t="s">
        <v>639</v>
      </c>
      <c r="X99" s="758">
        <v>0</v>
      </c>
    </row>
    <row s="1635" customFormat="1" customHeight="1" ht="22.5" hidden="1">
      <c r="A100" s="2392"/>
      <c r="B100" s="511" t="s">
        <v>596</v>
      </c>
      <c r="D100" s="665" t="s">
        <v>149</v>
      </c>
      <c r="E100" s="666" t="s">
        <v>942</v>
      </c>
      <c r="F100" s="721" t="s">
        <v>313</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EDDC-9F5B-A2BE-9968-8C406EF7BA9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452</v>
      </c>
      <c r="D3" s="689" t="str">
        <f>B3&amp;".1"</f>
        <v>.1</v>
      </c>
      <c r="E3" s="690" t="s">
        <v>943</v>
      </c>
      <c r="F3" s="691" t="s">
        <v>313</v>
      </c>
      <c r="G3" s="686"/>
      <c r="H3" s="401"/>
      <c r="I3" s="686"/>
      <c r="J3" s="401"/>
      <c r="K3" s="289" t="s">
        <v>944</v>
      </c>
      <c r="V3" s="505">
        <v>0</v>
      </c>
    </row>
    <row customHeight="1" ht="15" hidden="1">
      <c r="A4" s="505"/>
      <c r="B4" s="2397"/>
      <c r="C4" s="2398"/>
      <c r="D4" s="689" t="str">
        <f>B3&amp;".2"</f>
        <v>.2</v>
      </c>
      <c r="E4" s="690" t="s">
        <v>945</v>
      </c>
      <c r="F4" s="691" t="s">
        <v>313</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452</v>
      </c>
      <c r="D6" s="689" t="str">
        <f>B6&amp;".1"</f>
        <v>.1</v>
      </c>
      <c r="E6" s="690" t="s">
        <v>947</v>
      </c>
      <c r="F6" s="691" t="s">
        <v>313</v>
      </c>
      <c r="G6" s="686"/>
      <c r="H6" s="401"/>
      <c r="I6" s="686"/>
      <c r="J6" s="401"/>
      <c r="K6" s="289" t="s">
        <v>948</v>
      </c>
      <c r="V6" s="505">
        <v>0</v>
      </c>
    </row>
    <row customHeight="1" ht="15" hidden="1">
      <c r="A7" s="505"/>
      <c r="B7" s="2397"/>
      <c r="C7" s="2398"/>
      <c r="D7" s="689" t="str">
        <f>B6&amp;".2"</f>
        <v>.2</v>
      </c>
      <c r="E7" s="690" t="s">
        <v>945</v>
      </c>
      <c r="F7" s="691" t="s">
        <v>313</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452</v>
      </c>
      <c r="D9" s="689" t="str">
        <f>B9&amp;".1"</f>
        <v>.1</v>
      </c>
      <c r="E9" s="690" t="s">
        <v>949</v>
      </c>
      <c r="F9" s="691" t="s">
        <v>313</v>
      </c>
      <c r="G9" s="697" t="s">
        <v>28</v>
      </c>
      <c r="H9" s="401" t="s">
        <v>28</v>
      </c>
      <c r="I9" s="697" t="s">
        <v>28</v>
      </c>
      <c r="J9" s="401" t="s">
        <v>28</v>
      </c>
      <c r="K9" s="289"/>
      <c r="V9" s="505">
        <v>0</v>
      </c>
    </row>
    <row customHeight="1" ht="15" hidden="1">
      <c r="A10" s="505"/>
      <c r="B10" s="2397"/>
      <c r="C10" s="2398"/>
      <c r="D10" s="689" t="str">
        <f>B9&amp;".2"</f>
        <v>.2</v>
      </c>
      <c r="E10" s="690" t="s">
        <v>950</v>
      </c>
      <c r="F10" s="691" t="s">
        <v>313</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313</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452</v>
      </c>
      <c r="D13" s="689" t="str">
        <f>B13&amp;".1"</f>
        <v>.1</v>
      </c>
      <c r="E13" s="690" t="s">
        <v>954</v>
      </c>
      <c r="F13" s="691" t="s">
        <v>313</v>
      </c>
      <c r="G13" s="697" t="s">
        <v>28</v>
      </c>
      <c r="H13" s="401" t="s">
        <v>28</v>
      </c>
      <c r="I13" s="697" t="s">
        <v>28</v>
      </c>
      <c r="J13" s="401" t="s">
        <v>28</v>
      </c>
      <c r="K13" s="289" t="s">
        <v>955</v>
      </c>
      <c r="V13" s="505">
        <v>0</v>
      </c>
    </row>
    <row customHeight="1" ht="15" hidden="1">
      <c r="B14" s="2397"/>
      <c r="C14" s="2398"/>
      <c r="D14" s="689" t="str">
        <f>B13&amp;".2"</f>
        <v>.2</v>
      </c>
      <c r="E14" s="690" t="s">
        <v>956</v>
      </c>
      <c r="F14" s="691" t="s">
        <v>313</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574</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313</v>
      </c>
      <c r="G32" s="813" t="s">
        <v>313</v>
      </c>
      <c r="H32" s="813" t="s">
        <v>313</v>
      </c>
      <c r="I32" s="691" t="s">
        <v>313</v>
      </c>
      <c r="J32" s="691" t="s">
        <v>313</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313</v>
      </c>
      <c r="G34" s="820" t="s">
        <v>313</v>
      </c>
      <c r="H34" s="820" t="s">
        <v>313</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313</v>
      </c>
      <c r="G36" s="814" t="s">
        <v>964</v>
      </c>
      <c r="H36" s="813" t="s">
        <v>313</v>
      </c>
      <c r="I36" s="524" t="s">
        <v>964</v>
      </c>
      <c r="J36" s="691" t="s">
        <v>313</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313</v>
      </c>
      <c r="G38" s="814" t="s">
        <v>964</v>
      </c>
      <c r="H38" s="815" t="s">
        <v>313</v>
      </c>
      <c r="I38" s="524" t="s">
        <v>964</v>
      </c>
      <c r="J38" s="521" t="s">
        <v>313</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91F35-4D6E-10AF-3ED6-6F147D5456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91</v>
      </c>
      <c r="R10" s="915" t="s">
        <v>985</v>
      </c>
      <c r="S10" s="915" t="s">
        <v>986</v>
      </c>
      <c r="T10" s="916" t="s">
        <v>987</v>
      </c>
      <c r="U10" s="915" t="s">
        <v>91</v>
      </c>
      <c r="V10" s="915" t="s">
        <v>988</v>
      </c>
      <c r="W10" s="915" t="s">
        <v>986</v>
      </c>
      <c r="X10" s="916" t="s">
        <v>987</v>
      </c>
      <c r="Y10" s="301" t="s">
        <v>989</v>
      </c>
      <c r="Z10" s="2101" t="s">
        <v>90</v>
      </c>
      <c r="AA10" s="2103"/>
      <c r="AB10" s="1049" t="s">
        <v>990</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92A6-7341-2916-21B7-13AA0E0282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1014</v>
      </c>
      <c r="K12" s="2127"/>
      <c r="L12" s="2232"/>
      <c r="M12" s="2232"/>
      <c r="N12" s="2127"/>
      <c r="O12" s="2127"/>
      <c r="P12" s="2418"/>
      <c r="Q12" s="2418"/>
      <c r="R12" s="2418"/>
      <c r="S12" s="1134" t="s">
        <v>88</v>
      </c>
      <c r="T12" s="1134" t="s">
        <v>89</v>
      </c>
      <c r="U12" s="1134" t="s">
        <v>87</v>
      </c>
      <c r="V12" s="1134" t="s">
        <v>1015</v>
      </c>
      <c r="W12" s="1134" t="s">
        <v>87</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39E99-4FCB-6637-9DB7-6857BF9835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314</v>
      </c>
      <c r="G30" s="1237" t="s">
        <v>1055</v>
      </c>
      <c r="H30" s="1236">
        <f>SUM(I30:J30)</f>
        <v>0</v>
      </c>
      <c r="I30" s="1235"/>
      <c r="J30" s="1225"/>
      <c r="K30" s="1234"/>
      <c r="W30" s="1155">
        <v>11</v>
      </c>
    </row>
    <row customHeight="1" ht="11.549999999999999">
      <c r="F31" s="1230" t="s">
        <v>317</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331</v>
      </c>
      <c r="G33" s="1237" t="s">
        <v>1058</v>
      </c>
      <c r="H33" s="1236">
        <f>SUM(I33:J33)</f>
        <v>0</v>
      </c>
      <c r="I33" s="1235"/>
      <c r="J33" s="1225"/>
      <c r="K33" s="1234"/>
      <c r="W33" s="1155">
        <v>46</v>
      </c>
    </row>
    <row customHeight="1" ht="11.549999999999999">
      <c r="F34" s="1230" t="s">
        <v>339</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111</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112</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314</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317</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6A5C2-2E2A-318E-F111-EFCA6BB801E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D7068-0993-0957-2906-DCF7F1BF98D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574</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69EB-068A-74D6-A7B1-8612230E08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313</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1130</v>
      </c>
      <c r="F23" s="1670" t="s">
        <v>313</v>
      </c>
      <c r="G23" s="345"/>
      <c r="I23" s="1624"/>
      <c r="J23" s="1624"/>
      <c r="Q23" s="1631">
        <v>0</v>
      </c>
    </row>
    <row s="1635" customFormat="1" customHeight="1" ht="14.25" hidden="1">
      <c r="A24" s="343"/>
      <c r="B24" s="1160"/>
      <c r="C24" s="376"/>
      <c r="D24" s="1673" t="s">
        <v>716</v>
      </c>
      <c r="E24" s="1672" t="s">
        <v>1131</v>
      </c>
      <c r="F24" s="1670" t="s">
        <v>313</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3EF71-54AE-4707-6EC9-2DDB0FD6AE3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452</v>
      </c>
      <c r="D4" s="1673"/>
      <c r="E4" s="205" t="s">
        <v>1134</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452</v>
      </c>
      <c r="D6" s="1673"/>
      <c r="E6" s="206" t="s">
        <v>1135</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452</v>
      </c>
      <c r="D8" s="1673"/>
      <c r="E8" s="206" t="s">
        <v>1136</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452</v>
      </c>
      <c r="D10" s="1673"/>
      <c r="E10" s="206" t="s">
        <v>1137</v>
      </c>
      <c r="F10" s="1670"/>
      <c r="G10" s="1674"/>
      <c r="H10" s="1670" t="s">
        <v>313</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c r="H22" s="198" t="s">
        <v>313</v>
      </c>
      <c r="I22" s="151" t="s">
        <v>1141</v>
      </c>
      <c r="M22" s="83">
        <v>20</v>
      </c>
    </row>
    <row customHeight="1" ht="60">
      <c r="A23" s="1683"/>
      <c r="C23" s="96"/>
      <c r="D23" s="147" t="s">
        <v>1031</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c r="F26" s="198"/>
      <c r="G26" s="198" t="s">
        <v>313</v>
      </c>
      <c r="H26" s="213"/>
      <c r="I26" s="2169" t="s">
        <v>1144</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1134</v>
      </c>
      <c r="F29" s="198"/>
      <c r="G29" s="257"/>
      <c r="H29" s="198" t="s">
        <v>313</v>
      </c>
      <c r="I29" s="2169" t="s">
        <v>1145</v>
      </c>
      <c r="M29" s="83">
        <v>20</v>
      </c>
    </row>
    <row customHeight="1" ht="15.75">
      <c r="A30" s="1683" t="s">
        <v>112</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1146</v>
      </c>
      <c r="E33" s="206" t="s">
        <v>1135</v>
      </c>
      <c r="F33" s="198"/>
      <c r="G33" s="257"/>
      <c r="H33" s="198" t="s">
        <v>313</v>
      </c>
      <c r="I33" s="2169" t="s">
        <v>1147</v>
      </c>
      <c r="M33" s="83">
        <v>14</v>
      </c>
    </row>
    <row customHeight="1" ht="15.75">
      <c r="A34" s="1683" t="s">
        <v>92</v>
      </c>
      <c r="C34" s="96"/>
      <c r="D34" s="109"/>
      <c r="E34" s="204" t="s">
        <v>329</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1148</v>
      </c>
      <c r="E36" s="206" t="s">
        <v>1136</v>
      </c>
      <c r="F36" s="198"/>
      <c r="G36" s="257"/>
      <c r="H36" s="198" t="s">
        <v>313</v>
      </c>
      <c r="I36" s="2143" t="s">
        <v>1149</v>
      </c>
      <c r="M36" s="83">
        <v>14</v>
      </c>
    </row>
    <row customHeight="1" ht="15.75">
      <c r="A37" s="1683" t="s">
        <v>93</v>
      </c>
      <c r="C37" s="96"/>
      <c r="D37" s="109"/>
      <c r="E37" s="204" t="s">
        <v>329</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1137</v>
      </c>
      <c r="F39" s="198"/>
      <c r="G39" s="207"/>
      <c r="H39" s="198" t="s">
        <v>313</v>
      </c>
      <c r="I39" s="2169" t="s">
        <v>1150</v>
      </c>
      <c r="L39" s="155" t="s">
        <v>1138</v>
      </c>
      <c r="M39" s="83">
        <v>14</v>
      </c>
    </row>
    <row customHeight="1" ht="15.75">
      <c r="A40" s="1683" t="s">
        <v>101</v>
      </c>
      <c r="C40" s="96"/>
      <c r="D40" s="109"/>
      <c r="E40" s="204" t="s">
        <v>329</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16423-4D8F-6B19-DF32-7DED526F044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45654.41336805555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1-3.25-1130/24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123</v>
      </c>
      <c r="G20" s="2224" t="s">
        <v>124</v>
      </c>
      <c r="H20" s="2386" t="s">
        <v>1154</v>
      </c>
      <c r="I20" s="2387"/>
      <c r="J20" s="2433"/>
      <c r="K20" s="2224" t="s">
        <v>310</v>
      </c>
      <c r="L20" s="2224" t="s">
        <v>397</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энергию,поставляемую потребителям</v>
      </c>
      <c r="H27" s="1862"/>
      <c r="I27" s="1739"/>
      <c r="J27" s="1773"/>
      <c r="K27" s="1865"/>
      <c r="L27" s="1862" t="s">
        <v>313</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1158</v>
      </c>
      <c r="N85" s="334"/>
      <c r="AH85" s="374">
        <v>34</v>
      </c>
    </row>
    <row customHeight="1" ht="19.95">
      <c r="A86" s="1780"/>
      <c r="B86" s="1780"/>
      <c r="D86" s="376"/>
      <c r="E86" s="147" t="s">
        <v>92</v>
      </c>
      <c r="F86" s="2460" t="s">
        <v>1159</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Тариф на тепловую энергию,поставляемую потребителям</v>
      </c>
      <c r="H90" s="1862"/>
      <c r="I90" s="1739"/>
      <c r="J90" s="1773"/>
      <c r="K90" s="1778"/>
      <c r="L90" s="1862" t="s">
        <v>313</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Тариф на тепловую энергию,поставляемую потребителям</v>
      </c>
      <c r="H151" s="1862"/>
      <c r="I151" s="1739"/>
      <c r="J151" s="1773"/>
      <c r="K151" s="1778"/>
      <c r="L151" s="1862" t="s">
        <v>313</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Тариф на тепловую энергию,поставляемую потребителям</v>
      </c>
      <c r="H212" s="1862"/>
      <c r="I212" s="1739"/>
      <c r="J212" s="1773"/>
      <c r="K212" s="1778"/>
      <c r="L212" s="1862" t="s">
        <v>313</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Тариф на тепловую энергию,поставляемую потребителям</v>
      </c>
      <c r="H273" s="1862"/>
      <c r="I273" s="1739"/>
      <c r="J273" s="1773"/>
      <c r="K273" s="1778"/>
      <c r="L273" s="1862" t="s">
        <v>313</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163D7-4331-68D4-E95E-315BDECD302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1161</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56F18-A51C-079B-46BC-FD22E7C4B7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574</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1163</v>
      </c>
      <c r="F17" s="521" t="s">
        <v>313</v>
      </c>
      <c r="G17" s="678"/>
      <c r="H17" s="678"/>
      <c r="I17" s="678"/>
      <c r="J17" s="678"/>
      <c r="K17" s="289" t="s">
        <v>1164</v>
      </c>
      <c r="V17" s="505">
        <v>0</v>
      </c>
    </row>
    <row customHeight="1" ht="48.29999999999999">
      <c r="A18" s="505"/>
      <c r="C18" s="526"/>
      <c r="D18" s="521">
        <v>3</v>
      </c>
      <c r="E18" s="279" t="s">
        <v>822</v>
      </c>
      <c r="F18" s="521" t="s">
        <v>313</v>
      </c>
      <c r="G18" s="809" t="s">
        <v>313</v>
      </c>
      <c r="H18" s="810" t="s">
        <v>313</v>
      </c>
      <c r="I18" s="521" t="s">
        <v>313</v>
      </c>
      <c r="J18" s="578" t="s">
        <v>313</v>
      </c>
      <c r="K18" s="289" t="s">
        <v>1165</v>
      </c>
      <c r="V18" s="505">
        <v>46</v>
      </c>
    </row>
    <row customHeight="1" ht="35.699999999999996">
      <c r="A19" s="505"/>
      <c r="C19" s="526"/>
      <c r="D19" s="539" t="s">
        <v>331</v>
      </c>
      <c r="E19" s="559" t="s">
        <v>824</v>
      </c>
      <c r="F19" s="521" t="s">
        <v>825</v>
      </c>
      <c r="G19" s="817"/>
      <c r="H19" s="106"/>
      <c r="I19" s="817"/>
      <c r="J19" s="818"/>
      <c r="K19" s="679"/>
      <c r="V19" s="505">
        <v>34</v>
      </c>
    </row>
    <row customHeight="1" ht="35.699999999999996">
      <c r="A20" s="505"/>
      <c r="C20" s="526"/>
      <c r="D20" s="1890" t="s">
        <v>339</v>
      </c>
      <c r="E20" s="559" t="s">
        <v>826</v>
      </c>
      <c r="F20" s="521" t="s">
        <v>827</v>
      </c>
      <c r="G20" s="817"/>
      <c r="H20" s="106"/>
      <c r="I20" s="817"/>
      <c r="J20" s="106"/>
      <c r="K20" s="679"/>
      <c r="V20" s="505">
        <v>34</v>
      </c>
    </row>
    <row customHeight="1" ht="48.29999999999999">
      <c r="A21" s="505"/>
      <c r="C21" s="526"/>
      <c r="D21" s="1890" t="s">
        <v>341</v>
      </c>
      <c r="E21" s="559" t="s">
        <v>828</v>
      </c>
      <c r="F21" s="521" t="s">
        <v>579</v>
      </c>
      <c r="G21" s="680"/>
      <c r="H21" s="106"/>
      <c r="I21" s="680"/>
      <c r="J21" s="106"/>
      <c r="K21" s="679"/>
      <c r="V21" s="505">
        <v>46</v>
      </c>
    </row>
    <row customHeight="1" ht="67.5" hidden="1">
      <c r="A22" s="505"/>
      <c r="C22" s="526"/>
      <c r="D22" s="521">
        <v>5</v>
      </c>
      <c r="E22" s="279" t="s">
        <v>1166</v>
      </c>
      <c r="F22" s="521" t="s">
        <v>566</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0D4FAB-490D-C0B2-196B-EB910F93DA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815</v>
      </c>
      <c r="BI1" s="1070"/>
      <c r="BJ1" s="1071" t="s">
        <v>1211</v>
      </c>
      <c r="BK1" s="1070"/>
      <c r="BL1" s="1072" t="s">
        <v>914</v>
      </c>
      <c r="BM1" s="1070"/>
      <c r="BN1" s="1073" t="s">
        <v>1212</v>
      </c>
      <c r="BS1" s="1427"/>
    </row>
    <row customHeight="1" ht="11.25">
      <c r="A2" s="1074" t="s">
        <v>1213</v>
      </c>
      <c r="B2" s="1075">
        <v>2000</v>
      </c>
      <c r="C2" s="1075">
        <v>2022</v>
      </c>
      <c r="D2" s="1075" t="s">
        <v>68</v>
      </c>
      <c r="E2" s="1076" t="s">
        <v>1214</v>
      </c>
      <c r="F2" s="1076" t="s">
        <v>1215</v>
      </c>
      <c r="G2" s="1076" t="s">
        <v>1216</v>
      </c>
      <c r="H2" s="1077" t="s">
        <v>57</v>
      </c>
      <c r="I2" s="1076" t="s">
        <v>111</v>
      </c>
      <c r="J2" s="1076" t="s">
        <v>1217</v>
      </c>
      <c r="K2" s="1078" t="s">
        <v>1218</v>
      </c>
      <c r="L2" s="1079"/>
      <c r="M2" s="1078">
        <v>1</v>
      </c>
      <c r="N2" s="1162" t="s">
        <v>1219</v>
      </c>
      <c r="O2" s="1077" t="s">
        <v>1220</v>
      </c>
      <c r="P2" s="1080" t="s">
        <v>37</v>
      </c>
      <c r="Q2" s="1081" t="s">
        <v>454</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55</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112</v>
      </c>
      <c r="J3" s="1076" t="s">
        <v>564</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161</v>
      </c>
      <c r="AQ3" s="1088" t="s">
        <v>161</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92</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1252</v>
      </c>
      <c r="AQ4" s="1088" t="s">
        <v>1252</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93</v>
      </c>
      <c r="K5" s="1078" t="s">
        <v>1311</v>
      </c>
      <c r="L5" s="1079">
        <f>_xlfn.IFERROR(MATCH(K5,OFFER_METHOD,0),0)</f>
        <v>0</v>
      </c>
      <c r="M5" s="1078">
        <v>4</v>
      </c>
      <c r="N5" s="1092" t="s">
        <v>1312</v>
      </c>
      <c r="O5" s="1076" t="s">
        <v>1313</v>
      </c>
      <c r="Q5" s="1081" t="s">
        <v>1314</v>
      </c>
      <c r="R5" s="143" t="s">
        <v>457</v>
      </c>
      <c r="T5" s="1077" t="s">
        <v>1315</v>
      </c>
      <c r="U5" s="1079" t="s">
        <v>1316</v>
      </c>
      <c r="V5" s="1083">
        <v>4</v>
      </c>
      <c r="W5" s="1084"/>
      <c r="X5" s="1084" t="s">
        <v>175</v>
      </c>
      <c r="Y5" s="1075" t="s">
        <v>1317</v>
      </c>
      <c r="Z5" s="1091">
        <v>1</v>
      </c>
      <c r="AF5" s="1077" t="s">
        <v>1318</v>
      </c>
      <c r="AH5" s="1076" t="s">
        <v>1319</v>
      </c>
      <c r="AK5" s="1076" t="s">
        <v>1320</v>
      </c>
      <c r="AM5" s="1076" t="s">
        <v>1321</v>
      </c>
      <c r="AP5" s="1087" t="s">
        <v>175</v>
      </c>
      <c r="AQ5" s="1088" t="s">
        <v>175</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236</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101</v>
      </c>
      <c r="J6" s="1067" t="s">
        <v>1335</v>
      </c>
      <c r="L6" s="1079">
        <f>SUM(kind_of_control_method_filter)</f>
        <v>0</v>
      </c>
      <c r="N6" s="1092" t="s">
        <v>1336</v>
      </c>
      <c r="O6" s="1076" t="s">
        <v>1337</v>
      </c>
      <c r="R6" s="143" t="s">
        <v>454</v>
      </c>
      <c r="T6" s="1077" t="s">
        <v>1338</v>
      </c>
      <c r="U6" s="1079" t="s">
        <v>1318</v>
      </c>
      <c r="V6" s="1083">
        <v>5</v>
      </c>
      <c r="W6" s="1084"/>
      <c r="X6" s="1075" t="s">
        <v>181</v>
      </c>
      <c r="Y6" s="1075" t="s">
        <v>1339</v>
      </c>
      <c r="Z6" s="1091"/>
      <c r="AA6" s="1094"/>
      <c r="AH6" s="1076" t="s">
        <v>1340</v>
      </c>
      <c r="AK6" s="1076" t="s">
        <v>1341</v>
      </c>
      <c r="AM6" s="1076" t="s">
        <v>1342</v>
      </c>
      <c r="AP6" s="1087" t="s">
        <v>181</v>
      </c>
      <c r="AQ6" s="1088" t="s">
        <v>181</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161</v>
      </c>
      <c r="BS6" s="1430"/>
      <c r="BT6" s="1281">
        <v>64236872</v>
      </c>
      <c r="BU6" s="1068" t="s">
        <v>241</v>
      </c>
      <c r="BV6" s="1070"/>
      <c r="BW6" s="1695">
        <v>4213768</v>
      </c>
      <c r="BX6" s="1693" t="s">
        <v>261</v>
      </c>
      <c r="BZ6" s="1281">
        <v>64237510</v>
      </c>
      <c r="CA6" s="1068" t="s">
        <v>1350</v>
      </c>
    </row>
    <row customHeight="1" ht="11.25">
      <c r="A7" s="1074" t="s">
        <v>1351</v>
      </c>
      <c r="B7" s="1075">
        <v>2005</v>
      </c>
      <c r="E7" s="1076" t="s">
        <v>1352</v>
      </c>
      <c r="F7" s="1093"/>
      <c r="H7" s="1077" t="s">
        <v>1353</v>
      </c>
      <c r="I7" s="1076" t="s">
        <v>94</v>
      </c>
      <c r="J7" s="1076" t="s">
        <v>1354</v>
      </c>
      <c r="N7" s="1096" t="s">
        <v>1355</v>
      </c>
      <c r="O7" s="1076" t="s">
        <v>1356</v>
      </c>
      <c r="U7" s="1079" t="s">
        <v>19</v>
      </c>
      <c r="V7" s="370" t="s">
        <v>94</v>
      </c>
      <c r="W7" s="1084"/>
      <c r="X7" s="1075" t="s">
        <v>187</v>
      </c>
      <c r="Y7" s="1075" t="s">
        <v>1317</v>
      </c>
      <c r="Z7" s="1091"/>
      <c r="AA7" s="1094"/>
      <c r="AH7" s="1076" t="s">
        <v>1357</v>
      </c>
      <c r="AK7" s="1076" t="s">
        <v>1358</v>
      </c>
      <c r="AM7" s="1076" t="s">
        <v>1359</v>
      </c>
      <c r="AP7" s="1087" t="s">
        <v>187</v>
      </c>
      <c r="AQ7" s="1088" t="s">
        <v>187</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1252</v>
      </c>
      <c r="BS7" s="1429"/>
      <c r="BT7" s="1281">
        <v>64236873</v>
      </c>
      <c r="BU7" s="1068" t="s">
        <v>246</v>
      </c>
      <c r="BV7" s="1070"/>
      <c r="BW7" s="1695">
        <v>4213769</v>
      </c>
      <c r="BX7" s="1693" t="s">
        <v>1367</v>
      </c>
      <c r="BZ7" s="1281">
        <v>64237511</v>
      </c>
      <c r="CA7" s="1068" t="s">
        <v>276</v>
      </c>
    </row>
    <row customHeight="1" ht="11.25">
      <c r="A8" s="1074" t="s">
        <v>1368</v>
      </c>
      <c r="B8" s="1075">
        <v>2006</v>
      </c>
      <c r="E8" s="1076" t="s">
        <v>1369</v>
      </c>
      <c r="F8" s="1093"/>
      <c r="H8" s="1077" t="s">
        <v>1370</v>
      </c>
      <c r="I8" s="1076" t="s">
        <v>95</v>
      </c>
      <c r="J8" s="1076" t="s">
        <v>1371</v>
      </c>
      <c r="N8" s="1163" t="s">
        <v>1372</v>
      </c>
      <c r="O8" s="1076" t="s">
        <v>1373</v>
      </c>
      <c r="V8" s="370" t="s">
        <v>95</v>
      </c>
      <c r="W8" s="1084"/>
      <c r="X8" s="1075" t="s">
        <v>193</v>
      </c>
      <c r="Y8" s="1075" t="s">
        <v>1317</v>
      </c>
      <c r="Z8" s="1091"/>
      <c r="AA8" s="1094"/>
      <c r="AK8" s="1076" t="s">
        <v>1374</v>
      </c>
      <c r="AP8" s="1087" t="s">
        <v>193</v>
      </c>
      <c r="AQ8" s="1088" t="s">
        <v>193</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175</v>
      </c>
      <c r="BS8" s="1429"/>
      <c r="BT8" s="1281">
        <v>64236874</v>
      </c>
      <c r="BU8" s="1295" t="s">
        <v>1383</v>
      </c>
      <c r="BV8" s="1070"/>
      <c r="BW8" s="1695">
        <v>4213770</v>
      </c>
      <c r="BX8" s="1696" t="s">
        <v>1384</v>
      </c>
      <c r="BZ8" s="1281">
        <v>64237512</v>
      </c>
      <c r="CA8" s="1068" t="s">
        <v>271</v>
      </c>
    </row>
    <row customHeight="1" ht="11.25">
      <c r="A9" s="1074" t="s">
        <v>1385</v>
      </c>
      <c r="B9" s="1075">
        <v>2007</v>
      </c>
      <c r="E9" s="1076" t="s">
        <v>1386</v>
      </c>
      <c r="F9" s="1093"/>
      <c r="G9" s="1067" t="s">
        <v>1387</v>
      </c>
      <c r="H9" s="1067" t="s">
        <v>1388</v>
      </c>
      <c r="I9" s="1076" t="s">
        <v>113</v>
      </c>
      <c r="O9" s="1076" t="s">
        <v>456</v>
      </c>
      <c r="V9" s="370" t="s">
        <v>113</v>
      </c>
      <c r="W9" s="1084"/>
      <c r="X9" s="1075" t="s">
        <v>199</v>
      </c>
      <c r="Y9" s="1075" t="s">
        <v>1226</v>
      </c>
      <c r="Z9" s="1091">
        <v>1</v>
      </c>
      <c r="AA9" s="1094"/>
      <c r="AK9" s="1076" t="s">
        <v>1389</v>
      </c>
      <c r="AP9" s="1087" t="s">
        <v>1390</v>
      </c>
      <c r="AQ9" s="1088" t="s">
        <v>1390</v>
      </c>
      <c r="AW9" s="1120" t="s">
        <v>1391</v>
      </c>
      <c r="AX9" s="1120" t="s">
        <v>1391</v>
      </c>
      <c r="AZ9" s="1120" t="s">
        <v>1392</v>
      </c>
      <c r="BB9" s="1120" t="s">
        <v>1393</v>
      </c>
      <c r="BC9" s="1120" t="s">
        <v>1326</v>
      </c>
      <c r="BE9" s="1120">
        <v>2007</v>
      </c>
      <c r="BF9" s="1120" t="s">
        <v>1394</v>
      </c>
      <c r="BH9" s="1068" t="s">
        <v>1395</v>
      </c>
      <c r="BJ9" s="1068" t="s">
        <v>1396</v>
      </c>
      <c r="BL9" s="1068" t="s">
        <v>1396</v>
      </c>
      <c r="BN9" s="1068" t="s">
        <v>1397</v>
      </c>
      <c r="BQ9" s="1281">
        <v>4213777</v>
      </c>
      <c r="BR9" s="1068" t="s">
        <v>181</v>
      </c>
      <c r="BS9" s="1429"/>
      <c r="BT9" s="1281">
        <v>64236875</v>
      </c>
      <c r="BU9" s="1068" t="s">
        <v>251</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1326</v>
      </c>
      <c r="BE10" s="1120">
        <v>2008</v>
      </c>
      <c r="BF10" s="1120" t="s">
        <v>1410</v>
      </c>
      <c r="BH10" s="1068" t="s">
        <v>1411</v>
      </c>
      <c r="BJ10" s="1068" t="s">
        <v>1412</v>
      </c>
      <c r="BL10" s="1068" t="s">
        <v>1412</v>
      </c>
      <c r="BN10" s="1068" t="s">
        <v>1413</v>
      </c>
      <c r="BQ10" s="1281">
        <v>4213778</v>
      </c>
      <c r="BR10" s="1068" t="s">
        <v>187</v>
      </c>
      <c r="BS10" s="1429"/>
      <c r="BT10" s="1281">
        <v>64236876</v>
      </c>
      <c r="BU10" s="1068" t="s">
        <v>231</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199</v>
      </c>
      <c r="AQ11" s="1089" t="s">
        <v>199</v>
      </c>
      <c r="AW11" s="1120" t="s">
        <v>1422</v>
      </c>
      <c r="AX11" s="1120" t="s">
        <v>1422</v>
      </c>
      <c r="AZ11" s="1120" t="s">
        <v>1423</v>
      </c>
      <c r="BB11" s="1120" t="s">
        <v>1424</v>
      </c>
      <c r="BC11" s="1120" t="s">
        <v>1326</v>
      </c>
      <c r="BE11" s="1120">
        <v>2009</v>
      </c>
      <c r="BF11" s="1120" t="s">
        <v>1425</v>
      </c>
      <c r="BH11" s="1068" t="s">
        <v>1426</v>
      </c>
      <c r="BJ11" s="1068" t="s">
        <v>1395</v>
      </c>
      <c r="BL11" s="1068" t="s">
        <v>1395</v>
      </c>
      <c r="BN11" s="1068" t="s">
        <v>1427</v>
      </c>
      <c r="BQ11" s="1281">
        <v>4213780</v>
      </c>
      <c r="BR11" s="1068" t="s">
        <v>193</v>
      </c>
      <c r="BS11" s="1429"/>
      <c r="BW11" s="1690"/>
      <c r="BX11" s="1690"/>
    </row>
    <row customHeight="1" ht="11.25">
      <c r="A12" s="1074" t="s">
        <v>1428</v>
      </c>
      <c r="B12" s="1075">
        <v>2010</v>
      </c>
      <c r="E12" s="1076" t="s">
        <v>1429</v>
      </c>
      <c r="F12" s="1093"/>
      <c r="G12" s="1076" t="s">
        <v>1417</v>
      </c>
      <c r="I12" s="1076" t="s">
        <v>151</v>
      </c>
      <c r="J12" s="1077" t="s">
        <v>1430</v>
      </c>
      <c r="K12" s="1099" t="s">
        <v>1431</v>
      </c>
      <c r="O12" s="1077" t="s">
        <v>454</v>
      </c>
      <c r="V12" s="370" t="s">
        <v>151</v>
      </c>
      <c r="W12" s="1089"/>
      <c r="X12" s="1084" t="s">
        <v>1432</v>
      </c>
      <c r="Y12" s="1075" t="s">
        <v>1226</v>
      </c>
      <c r="AP12" s="1087"/>
      <c r="AW12" s="1120" t="s">
        <v>150</v>
      </c>
      <c r="AX12" s="1120" t="s">
        <v>150</v>
      </c>
      <c r="AZ12" s="1120" t="s">
        <v>1433</v>
      </c>
      <c r="BB12" s="1120" t="s">
        <v>1434</v>
      </c>
      <c r="BC12" s="1120" t="s">
        <v>1326</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161</v>
      </c>
      <c r="Y14" s="1075" t="s">
        <v>1226</v>
      </c>
      <c r="AW14" s="1120" t="s">
        <v>152</v>
      </c>
      <c r="AX14" s="1120" t="s">
        <v>152</v>
      </c>
      <c r="AZ14" s="1067" t="s">
        <v>1449</v>
      </c>
      <c r="BB14" s="1120" t="s">
        <v>1450</v>
      </c>
      <c r="BC14" s="1120" t="s">
        <v>1442</v>
      </c>
      <c r="BE14" s="1120">
        <v>2012</v>
      </c>
      <c r="BH14" s="1068" t="s">
        <v>1366</v>
      </c>
      <c r="BJ14" s="1217" t="s">
        <v>1451</v>
      </c>
      <c r="BL14" s="1217" t="s">
        <v>1451</v>
      </c>
      <c r="BN14" s="1068" t="s">
        <v>1452</v>
      </c>
      <c r="BQ14" s="1281">
        <v>4213782</v>
      </c>
      <c r="BR14" s="1068" t="s">
        <v>199</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591</v>
      </c>
      <c r="N15" s="1158" t="s">
        <v>1457</v>
      </c>
      <c r="X15" s="1087"/>
      <c r="AW15" s="1120" t="s">
        <v>153</v>
      </c>
      <c r="AX15" s="1120" t="s">
        <v>153</v>
      </c>
      <c r="AZ15" s="1120" t="s">
        <v>1377</v>
      </c>
      <c r="BB15" s="1120" t="s">
        <v>1458</v>
      </c>
      <c r="BC15" s="1120" t="s">
        <v>1442</v>
      </c>
      <c r="BE15" s="1120">
        <v>2013</v>
      </c>
      <c r="BH15" s="1068" t="s">
        <v>1382</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564</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1326</v>
      </c>
      <c r="BE17" s="1120">
        <v>2015</v>
      </c>
      <c r="BH17" s="1068" t="s">
        <v>1413</v>
      </c>
      <c r="BJ17" s="1217" t="s">
        <v>1475</v>
      </c>
      <c r="BL17" s="1217" t="s">
        <v>1475</v>
      </c>
      <c r="BN17" s="1068" t="s">
        <v>1476</v>
      </c>
      <c r="BR17" s="1067" t="s">
        <v>1269</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1326</v>
      </c>
      <c r="BE18" s="1120">
        <v>2016</v>
      </c>
      <c r="BH18" s="1068" t="s">
        <v>1427</v>
      </c>
      <c r="BJ18" s="1217" t="s">
        <v>1486</v>
      </c>
      <c r="BL18" s="1217" t="s">
        <v>1486</v>
      </c>
      <c r="BN18" s="1068" t="s">
        <v>1487</v>
      </c>
      <c r="BQ18" s="1432" t="s">
        <v>1299</v>
      </c>
      <c r="BR18" s="1159" t="s">
        <v>1300</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174</v>
      </c>
      <c r="I19" s="1076" t="s">
        <v>1497</v>
      </c>
      <c r="N19" s="1158" t="s">
        <v>1498</v>
      </c>
      <c r="X19" s="1087"/>
      <c r="AW19" s="1120" t="s">
        <v>1483</v>
      </c>
      <c r="AX19" s="1120" t="s">
        <v>1483</v>
      </c>
      <c r="AZ19" s="1067" t="s">
        <v>1499</v>
      </c>
      <c r="BB19" s="1120" t="s">
        <v>1500</v>
      </c>
      <c r="BC19" s="1120" t="s">
        <v>1326</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161</v>
      </c>
      <c r="I20" s="1076" t="s">
        <v>1509</v>
      </c>
      <c r="N20" s="1158" t="s">
        <v>1510</v>
      </c>
      <c r="AW20" s="1120" t="s">
        <v>1497</v>
      </c>
      <c r="AX20" s="1120" t="s">
        <v>1497</v>
      </c>
      <c r="AZ20" s="1120" t="s">
        <v>1511</v>
      </c>
      <c r="BB20" s="1120" t="s">
        <v>1512</v>
      </c>
      <c r="BC20" s="1120" t="s">
        <v>1442</v>
      </c>
      <c r="BE20" s="1120">
        <v>2018</v>
      </c>
      <c r="BH20" s="1068" t="s">
        <v>1438</v>
      </c>
      <c r="BJ20" s="1068" t="s">
        <v>1366</v>
      </c>
      <c r="BL20" s="1068" t="s">
        <v>1366</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1326</v>
      </c>
      <c r="BE21" s="1120">
        <v>2019</v>
      </c>
      <c r="BH21" s="1068" t="s">
        <v>1445</v>
      </c>
      <c r="BJ21" s="1068" t="s">
        <v>1382</v>
      </c>
      <c r="BL21" s="1068" t="s">
        <v>1382</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1326</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300</v>
      </c>
    </row>
    <row customHeight="1" ht="21">
      <c r="A23" s="1074" t="s">
        <v>1533</v>
      </c>
      <c r="B23" s="1075">
        <v>2021</v>
      </c>
      <c r="AW23" s="1120" t="s">
        <v>1534</v>
      </c>
      <c r="AX23" s="1120" t="s">
        <v>1534</v>
      </c>
      <c r="AZ23" s="1120" t="s">
        <v>1535</v>
      </c>
      <c r="BB23" s="1120" t="s">
        <v>1536</v>
      </c>
      <c r="BC23" s="1120" t="s">
        <v>1236</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452</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31.12.2030</v>
      </c>
      <c r="H29" s="1106" t="s">
        <v>1572</v>
      </c>
      <c r="AX29" s="1120" t="s">
        <v>1573</v>
      </c>
      <c r="AZ29" s="1120" t="s">
        <v>1221</v>
      </c>
      <c r="BB29" s="1120" t="s">
        <v>1420</v>
      </c>
      <c r="BC29" s="1091"/>
      <c r="BE29" s="1120">
        <v>2027</v>
      </c>
      <c r="BJ29" s="1068" t="s">
        <v>1460</v>
      </c>
      <c r="BL29" s="1068" t="s">
        <v>1460</v>
      </c>
    </row>
    <row customHeight="1" ht="11.25">
      <c r="A30" s="1074" t="s">
        <v>1574</v>
      </c>
      <c r="D30" s="1107"/>
      <c r="E30" s="1108"/>
      <c r="F30" s="1108"/>
      <c r="AX30" s="1120" t="s">
        <v>1575</v>
      </c>
      <c r="AZ30" s="1120" t="s">
        <v>1248</v>
      </c>
      <c r="BE30" s="1120">
        <v>2028</v>
      </c>
      <c r="BJ30" s="1068" t="s">
        <v>1576</v>
      </c>
      <c r="BL30" s="1068" t="s">
        <v>1576</v>
      </c>
    </row>
    <row customHeight="1" ht="12.75">
      <c r="A31" s="1074" t="s">
        <v>1577</v>
      </c>
      <c r="D31" s="1101"/>
      <c r="E31" s="1102"/>
      <c r="F31" s="1102"/>
      <c r="H31" s="1109"/>
      <c r="AX31" s="1120" t="s">
        <v>1578</v>
      </c>
      <c r="AZ31" s="1120" t="s">
        <v>455</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31.12.2030</v>
      </c>
      <c r="H32" s="1110" t="s">
        <v>1582</v>
      </c>
      <c r="O32" s="1074" t="s">
        <v>1220</v>
      </c>
      <c r="AX32" s="1120" t="s">
        <v>1583</v>
      </c>
      <c r="AZ32" s="1120" t="s">
        <v>457</v>
      </c>
      <c r="BE32" s="1120">
        <v>2030</v>
      </c>
      <c r="BJ32" s="1068" t="s">
        <v>1469</v>
      </c>
      <c r="BL32" s="1068" t="s">
        <v>1469</v>
      </c>
    </row>
    <row customHeight="1" ht="11.25">
      <c r="A33" s="1074" t="s">
        <v>1584</v>
      </c>
      <c r="O33" s="1074" t="s">
        <v>1245</v>
      </c>
      <c r="AX33" s="1120" t="s">
        <v>1585</v>
      </c>
      <c r="AZ33" s="1120" t="s">
        <v>454</v>
      </c>
      <c r="BE33" s="1120">
        <v>2031</v>
      </c>
      <c r="BJ33" s="1068" t="s">
        <v>1476</v>
      </c>
      <c r="BL33" s="1068" t="s">
        <v>1476</v>
      </c>
    </row>
    <row customHeight="1" ht="11.25">
      <c r="A34" s="1074" t="s">
        <v>1586</v>
      </c>
      <c r="O34" s="1074" t="s">
        <v>1280</v>
      </c>
      <c r="AX34" s="1120" t="s">
        <v>1587</v>
      </c>
      <c r="BE34" s="1120">
        <v>2032</v>
      </c>
      <c r="BJ34" s="1068" t="s">
        <v>1487</v>
      </c>
      <c r="BL34" s="1068" t="s">
        <v>1487</v>
      </c>
    </row>
    <row customHeight="1" ht="11.25">
      <c r="A35" s="1074" t="s">
        <v>1588</v>
      </c>
      <c r="O35" s="1074" t="s">
        <v>1313</v>
      </c>
      <c r="AX35" s="1120" t="s">
        <v>1589</v>
      </c>
      <c r="AZ35" s="1067" t="s">
        <v>1590</v>
      </c>
      <c r="BE35" s="1120">
        <v>2033</v>
      </c>
      <c r="BL35" s="1068" t="s">
        <v>1591</v>
      </c>
    </row>
    <row customHeight="1" ht="11.25">
      <c r="A36" s="1870" t="s">
        <v>1592</v>
      </c>
      <c r="D36" s="1111" t="s">
        <v>1593</v>
      </c>
      <c r="E36" s="1112" t="s">
        <v>815</v>
      </c>
      <c r="F36" s="1113" t="str">
        <f>INDEX(E37:E41,MATCH(TEMPLATE_SPHERE,F37:F41,0))</f>
        <v>теплоснабжения</v>
      </c>
      <c r="G36" s="1113" t="str">
        <f>INDEX(G37:G41,MATCH(TEMPLATE_SPHERE,F37:F41,0))</f>
        <v>теплоснабжение</v>
      </c>
      <c r="O36" s="1074" t="s">
        <v>1337</v>
      </c>
      <c r="AX36" s="1120" t="s">
        <v>1594</v>
      </c>
      <c r="AZ36" s="1120" t="s">
        <v>454</v>
      </c>
      <c r="BE36" s="1120">
        <v>2034</v>
      </c>
      <c r="BL36" s="1068" t="s">
        <v>1595</v>
      </c>
    </row>
    <row customHeight="1" ht="11.25">
      <c r="A37" s="1074" t="s">
        <v>1596</v>
      </c>
      <c r="E37" s="407" t="s">
        <v>1597</v>
      </c>
      <c r="F37" s="1114" t="s">
        <v>815</v>
      </c>
      <c r="G37" s="407" t="s">
        <v>1598</v>
      </c>
      <c r="O37" s="1074" t="s">
        <v>1356</v>
      </c>
      <c r="AX37" s="1120" t="s">
        <v>1599</v>
      </c>
      <c r="AZ37" s="1120" t="s">
        <v>1247</v>
      </c>
      <c r="BE37" s="1120">
        <v>2035</v>
      </c>
    </row>
    <row customHeight="1" ht="11.25">
      <c r="A38" s="1074" t="s">
        <v>1600</v>
      </c>
      <c r="E38" s="407" t="s">
        <v>1601</v>
      </c>
      <c r="F38" s="1115" t="s">
        <v>861</v>
      </c>
      <c r="G38" s="407" t="s">
        <v>1602</v>
      </c>
      <c r="O38" s="1074" t="s">
        <v>1373</v>
      </c>
      <c r="AX38" s="1120" t="s">
        <v>1603</v>
      </c>
      <c r="AZ38" s="1120" t="s">
        <v>1281</v>
      </c>
      <c r="BE38" s="1120">
        <v>2036</v>
      </c>
      <c r="BH38" s="1067" t="s">
        <v>1604</v>
      </c>
      <c r="BJ38" s="1067" t="s">
        <v>1605</v>
      </c>
      <c r="BL38" s="1067" t="s">
        <v>1606</v>
      </c>
      <c r="BN38" s="1067" t="s">
        <v>1607</v>
      </c>
    </row>
    <row customHeight="1" ht="11.25">
      <c r="A39" s="1074" t="s">
        <v>1608</v>
      </c>
      <c r="E39" s="407" t="s">
        <v>1609</v>
      </c>
      <c r="F39" s="1115" t="s">
        <v>914</v>
      </c>
      <c r="G39" s="407" t="s">
        <v>1610</v>
      </c>
      <c r="O39" s="1074" t="s">
        <v>456</v>
      </c>
      <c r="AX39" s="1120" t="s">
        <v>1611</v>
      </c>
      <c r="AZ39" s="1120" t="s">
        <v>1314</v>
      </c>
      <c r="BE39" s="1120">
        <v>2037</v>
      </c>
      <c r="BH39" s="1068" t="s">
        <v>1612</v>
      </c>
      <c r="BJ39" s="1217" t="s">
        <v>1612</v>
      </c>
      <c r="BL39" s="1217" t="s">
        <v>1612</v>
      </c>
      <c r="BN39" s="1068" t="s">
        <v>1613</v>
      </c>
    </row>
    <row customHeight="1" ht="11.25">
      <c r="A40" s="1074" t="s">
        <v>1614</v>
      </c>
      <c r="E40" s="407" t="s">
        <v>1615</v>
      </c>
      <c r="F40" s="1115" t="s">
        <v>901</v>
      </c>
      <c r="G40" s="407" t="s">
        <v>1616</v>
      </c>
      <c r="O40" s="1074" t="s">
        <v>1404</v>
      </c>
      <c r="AX40" s="1120" t="s">
        <v>1617</v>
      </c>
      <c r="BE40" s="1120">
        <v>2038</v>
      </c>
      <c r="BH40" s="1068" t="s">
        <v>1618</v>
      </c>
      <c r="BJ40" s="1217" t="s">
        <v>1034</v>
      </c>
      <c r="BL40" s="1217" t="s">
        <v>1034</v>
      </c>
      <c r="BN40" s="1068" t="s">
        <v>1068</v>
      </c>
    </row>
    <row customHeight="1" ht="11.25">
      <c r="A41" s="1074" t="s">
        <v>1619</v>
      </c>
      <c r="E41" s="407" t="s">
        <v>1620</v>
      </c>
      <c r="F41" s="1115" t="s">
        <v>1621</v>
      </c>
      <c r="G41" s="407" t="s">
        <v>1620</v>
      </c>
      <c r="O41" s="1074" t="s">
        <v>1420</v>
      </c>
      <c r="AX41" s="1120" t="s">
        <v>1622</v>
      </c>
      <c r="AZ41" s="1067" t="s">
        <v>1623</v>
      </c>
      <c r="BE41" s="1120">
        <v>2039</v>
      </c>
      <c r="BH41" s="1068" t="s">
        <v>1624</v>
      </c>
      <c r="BJ41" s="1217" t="s">
        <v>1030</v>
      </c>
      <c r="BL41" s="1217" t="s">
        <v>1030</v>
      </c>
      <c r="BN41" s="1068" t="s">
        <v>1055</v>
      </c>
    </row>
    <row customHeight="1" ht="11.25">
      <c r="A42" s="1074" t="s">
        <v>1625</v>
      </c>
      <c r="AX42" s="1120" t="s">
        <v>1626</v>
      </c>
      <c r="AZ42" s="1120" t="s">
        <v>1220</v>
      </c>
      <c r="BE42" s="1120">
        <v>2040</v>
      </c>
      <c r="BH42" s="1068" t="s">
        <v>1052</v>
      </c>
      <c r="BJ42" s="1217" t="s">
        <v>1032</v>
      </c>
      <c r="BL42" s="1217" t="s">
        <v>1032</v>
      </c>
      <c r="BN42" s="1068" t="s">
        <v>1627</v>
      </c>
    </row>
    <row customHeight="1" ht="11.25">
      <c r="A43" s="1074" t="s">
        <v>1628</v>
      </c>
      <c r="AX43" s="1120" t="s">
        <v>1629</v>
      </c>
      <c r="AZ43" s="1120" t="s">
        <v>1245</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1280</v>
      </c>
      <c r="BE44" s="1120">
        <v>2042</v>
      </c>
      <c r="BH44" s="1068" t="s">
        <v>1637</v>
      </c>
      <c r="BJ44" s="1217" t="s">
        <v>1052</v>
      </c>
      <c r="BL44" s="1217" t="s">
        <v>1052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1313</v>
      </c>
      <c r="BE45" s="1120">
        <v>2043</v>
      </c>
      <c r="BH45" s="1068" t="s">
        <v>1646</v>
      </c>
      <c r="BJ45" s="1217" t="s">
        <v>1046</v>
      </c>
      <c r="BL45" s="1217" t="s">
        <v>1046</v>
      </c>
      <c r="BN45" s="1068" t="s">
        <v>1647</v>
      </c>
    </row>
    <row customHeight="1" ht="11.25">
      <c r="A46" s="1074" t="s">
        <v>1648</v>
      </c>
      <c r="E46" s="407" t="s">
        <v>26</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1337</v>
      </c>
      <c r="BE46" s="1120">
        <v>2044</v>
      </c>
      <c r="BH46" s="1068" t="s">
        <v>1055</v>
      </c>
      <c r="BJ46" s="1217" t="s">
        <v>1036</v>
      </c>
      <c r="BL46" s="1217" t="s">
        <v>1036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1356</v>
      </c>
      <c r="BE47" s="1120">
        <v>2045</v>
      </c>
      <c r="BH47" s="1068" t="s">
        <v>1627</v>
      </c>
      <c r="BJ47" s="1217" t="s">
        <v>1038</v>
      </c>
      <c r="BL47" s="1217" t="s">
        <v>1038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1</v>
      </c>
      <c r="J48" s="1745" t="s">
        <v>1659</v>
      </c>
      <c r="K48" s="1746"/>
      <c r="AX48" s="1120" t="s">
        <v>1660</v>
      </c>
      <c r="AZ48" s="1120" t="s">
        <v>1373</v>
      </c>
      <c r="BE48" s="1120">
        <v>2046</v>
      </c>
      <c r="BH48" s="1068" t="s">
        <v>1631</v>
      </c>
      <c r="BJ48" s="1217" t="s">
        <v>1040</v>
      </c>
      <c r="BL48" s="1217" t="s">
        <v>1040</v>
      </c>
      <c r="BN48" s="1068" t="s">
        <v>1661</v>
      </c>
    </row>
    <row customHeight="1" ht="11.25">
      <c r="A49" s="1074" t="s">
        <v>1662</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456</v>
      </c>
      <c r="BE49" s="1120">
        <v>2047</v>
      </c>
      <c r="BH49" s="1068" t="s">
        <v>1056</v>
      </c>
      <c r="BJ49" s="1217" t="s">
        <v>1042</v>
      </c>
      <c r="BL49" s="1217" t="s">
        <v>1042</v>
      </c>
    </row>
    <row customHeight="1" ht="11.25">
      <c r="A50" s="1074" t="s">
        <v>1666</v>
      </c>
      <c r="E50" s="407" t="s">
        <v>1667</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1638</v>
      </c>
      <c r="BJ50" s="1217" t="s">
        <v>1044</v>
      </c>
      <c r="BL50" s="1217" t="s">
        <v>1044</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1647</v>
      </c>
      <c r="BJ51" s="1217" t="s">
        <v>1673</v>
      </c>
      <c r="BL51" s="1217" t="s">
        <v>1673</v>
      </c>
    </row>
    <row customHeight="1" ht="11.25">
      <c r="A52" s="1074" t="s">
        <v>1674</v>
      </c>
      <c r="E52" s="407" t="s">
        <v>1675</v>
      </c>
      <c r="F52" s="1115" t="s">
        <v>1641</v>
      </c>
      <c r="G52" s="1116" t="str">
        <f>_xlfn.IFERROR(IF(TITLE_PERIOD_START="","01.01."&amp;CURRENT_YEAR,"01.01."&amp;YEAR(TITLE_PERIOD_START)),"01.01."&amp;CURRENT_YEAR)</f>
        <v>01.01.2025</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454</v>
      </c>
      <c r="BE52" s="1120">
        <v>2050</v>
      </c>
      <c r="BH52" s="1068" t="s">
        <v>1651</v>
      </c>
      <c r="BJ52" s="1217" t="s">
        <v>1055</v>
      </c>
      <c r="BL52" s="1217" t="s">
        <v>1055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1222</v>
      </c>
      <c r="BE55" s="1120">
        <v>2053</v>
      </c>
      <c r="BH55" s="1070" t="s">
        <v>28</v>
      </c>
      <c r="BJ55" s="1217" t="s">
        <v>1056</v>
      </c>
      <c r="BL55" s="1217" t="s">
        <v>1056</v>
      </c>
    </row>
    <row customHeight="1" ht="11.25">
      <c r="A56" s="1074" t="s">
        <v>1686</v>
      </c>
      <c r="D56" s="1118" t="s">
        <v>1687</v>
      </c>
      <c r="E56" s="1095" t="s">
        <v>101</v>
      </c>
      <c r="F56" s="1074" t="s">
        <v>1688</v>
      </c>
      <c r="AX56" s="1120" t="s">
        <v>1689</v>
      </c>
      <c r="AZ56" s="1120" t="s">
        <v>1249</v>
      </c>
      <c r="BE56" s="1120">
        <v>2054</v>
      </c>
      <c r="BH56" s="1070" t="s">
        <v>28</v>
      </c>
      <c r="BJ56" s="1217" t="s">
        <v>1638</v>
      </c>
      <c r="BL56" s="1217" t="s">
        <v>1638</v>
      </c>
    </row>
    <row customHeight="1" ht="11.25">
      <c r="A57" s="1074" t="s">
        <v>1690</v>
      </c>
      <c r="D57" s="1118" t="s">
        <v>1691</v>
      </c>
      <c r="E57" s="1095" t="s">
        <v>101</v>
      </c>
      <c r="F57" s="1074" t="s">
        <v>1688</v>
      </c>
      <c r="AX57" s="1120" t="s">
        <v>1692</v>
      </c>
      <c r="AZ57" s="1120" t="s">
        <v>1283</v>
      </c>
      <c r="BE57" s="1120">
        <v>2055</v>
      </c>
      <c r="BJ57" s="1217" t="s">
        <v>1647</v>
      </c>
      <c r="BL57" s="1217" t="s">
        <v>1647</v>
      </c>
    </row>
    <row customHeight="1" ht="11.25">
      <c r="A58" s="1074" t="s">
        <v>1693</v>
      </c>
      <c r="D58" s="1118" t="s">
        <v>1694</v>
      </c>
      <c r="E58" s="1095" t="s">
        <v>101</v>
      </c>
      <c r="F58" s="1074" t="s">
        <v>1688</v>
      </c>
      <c r="AX58" s="1120" t="s">
        <v>1695</v>
      </c>
      <c r="BE58" s="1120">
        <v>2056</v>
      </c>
      <c r="BJ58" s="1217" t="s">
        <v>1651</v>
      </c>
      <c r="BL58" s="1217" t="s">
        <v>1651</v>
      </c>
    </row>
    <row customHeight="1" ht="11.25">
      <c r="A59" s="1074" t="s">
        <v>1696</v>
      </c>
      <c r="D59" s="1118" t="s">
        <v>132</v>
      </c>
      <c r="E59" s="1095" t="s">
        <v>1583</v>
      </c>
      <c r="F59" s="1074" t="s">
        <v>1697</v>
      </c>
      <c r="AX59" s="1120" t="s">
        <v>1698</v>
      </c>
      <c r="AZ59" s="1067" t="s">
        <v>1699</v>
      </c>
      <c r="BE59" s="1120">
        <v>2057</v>
      </c>
      <c r="BJ59" s="1217" t="s">
        <v>1655</v>
      </c>
      <c r="BL59" s="1217" t="s">
        <v>1655</v>
      </c>
    </row>
    <row customHeight="1" ht="11.25">
      <c r="A60" s="1074" t="s">
        <v>1700</v>
      </c>
      <c r="D60" s="1118" t="s">
        <v>1701</v>
      </c>
      <c r="E60" s="1095" t="s">
        <v>1583</v>
      </c>
      <c r="F60" s="1074" t="s">
        <v>1697</v>
      </c>
      <c r="AX60" s="1120" t="s">
        <v>1702</v>
      </c>
      <c r="AZ60" s="1120" t="s">
        <v>1223</v>
      </c>
      <c r="BE60" s="1120">
        <v>2058</v>
      </c>
      <c r="BJ60" s="1217" t="s">
        <v>1661</v>
      </c>
      <c r="BL60" s="1217" t="s">
        <v>1661</v>
      </c>
    </row>
    <row customHeight="1" ht="11.25">
      <c r="A61" s="1074" t="s">
        <v>1703</v>
      </c>
      <c r="D61" s="1118" t="s">
        <v>1704</v>
      </c>
      <c r="E61" s="1095" t="s">
        <v>1583</v>
      </c>
      <c r="F61" s="1074" t="s">
        <v>1697</v>
      </c>
      <c r="AX61" s="1120" t="s">
        <v>1705</v>
      </c>
      <c r="AZ61" s="1120" t="s">
        <v>1250</v>
      </c>
      <c r="BE61" s="1120">
        <v>2059</v>
      </c>
      <c r="BL61" s="1217" t="s">
        <v>1048</v>
      </c>
    </row>
    <row customHeight="1" ht="11.25">
      <c r="A62" s="1074" t="s">
        <v>1706</v>
      </c>
      <c r="D62" s="1118" t="s">
        <v>131</v>
      </c>
      <c r="E62" s="1095">
        <v>30</v>
      </c>
      <c r="F62" s="1074" t="s">
        <v>1697</v>
      </c>
      <c r="AZ62" s="1120" t="s">
        <v>1284</v>
      </c>
      <c r="BE62" s="1120">
        <v>2060</v>
      </c>
      <c r="BL62" s="1217" t="s">
        <v>1050</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1224</v>
      </c>
      <c r="BE67" s="1120">
        <v>2065</v>
      </c>
    </row>
    <row customHeight="1" ht="11.25">
      <c r="A68" s="1074" t="s">
        <v>1715</v>
      </c>
      <c r="AZ68" s="1120" t="s">
        <v>1251</v>
      </c>
      <c r="BE68" s="1120">
        <v>2066</v>
      </c>
      <c r="BH68" s="1067" t="s">
        <v>1716</v>
      </c>
      <c r="BJ68" s="1067" t="s">
        <v>1717</v>
      </c>
      <c r="BL68" s="1067" t="s">
        <v>1718</v>
      </c>
      <c r="BN68" s="1067" t="s">
        <v>1719</v>
      </c>
    </row>
    <row customHeight="1" ht="11.25">
      <c r="A69" s="1074" t="s">
        <v>1720</v>
      </c>
      <c r="AZ69" s="1120" t="s">
        <v>1285</v>
      </c>
      <c r="BE69" s="1120">
        <v>2067</v>
      </c>
      <c r="BH69" s="1068" t="s">
        <v>1721</v>
      </c>
      <c r="BI69" s="1117" t="s">
        <v>111</v>
      </c>
      <c r="BJ69" s="1068" t="s">
        <v>1722</v>
      </c>
      <c r="BK69" s="1117" t="s">
        <v>111</v>
      </c>
      <c r="BL69" s="1068" t="s">
        <v>1723</v>
      </c>
      <c r="BM69" s="1070" t="s">
        <v>111</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92</v>
      </c>
      <c r="BJ71" s="1068" t="s">
        <v>1732</v>
      </c>
      <c r="BK71" s="1117" t="s">
        <v>92</v>
      </c>
      <c r="BL71" s="1068" t="s">
        <v>1733</v>
      </c>
      <c r="BM71" s="1070" t="s">
        <v>92</v>
      </c>
      <c r="BN71" s="1068" t="s">
        <v>1734</v>
      </c>
    </row>
    <row customHeight="1" ht="11.25">
      <c r="A72" s="1074" t="s">
        <v>16</v>
      </c>
      <c r="AZ72" s="1120" t="s">
        <v>19</v>
      </c>
      <c r="BE72" s="1120">
        <v>2070</v>
      </c>
      <c r="BH72" s="1068" t="s">
        <v>1735</v>
      </c>
      <c r="BJ72" s="1068" t="s">
        <v>1735</v>
      </c>
      <c r="BL72" s="1068" t="s">
        <v>1735</v>
      </c>
      <c r="BN72" s="1068" t="s">
        <v>1736</v>
      </c>
    </row>
    <row customHeight="1" ht="11.25">
      <c r="A73" s="1074" t="s">
        <v>1737</v>
      </c>
      <c r="BH73" s="1068" t="s">
        <v>1738</v>
      </c>
      <c r="BI73" s="1117" t="s">
        <v>101</v>
      </c>
      <c r="BJ73" s="1068" t="s">
        <v>1739</v>
      </c>
      <c r="BK73" s="1117" t="s">
        <v>101</v>
      </c>
      <c r="BL73" s="1068" t="s">
        <v>1740</v>
      </c>
      <c r="BM73" s="1070" t="s">
        <v>101</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1233</v>
      </c>
      <c r="BH76" s="1068" t="s">
        <v>1751</v>
      </c>
      <c r="BJ76" s="1068" t="s">
        <v>1752</v>
      </c>
      <c r="BL76" s="1068" t="s">
        <v>1753</v>
      </c>
    </row>
    <row customHeight="1" ht="11.25">
      <c r="A77" s="1074" t="s">
        <v>1754</v>
      </c>
      <c r="AZ77" s="1120" t="s">
        <v>1260</v>
      </c>
    </row>
    <row customHeight="1" ht="11.25">
      <c r="A78" s="1074" t="s">
        <v>1755</v>
      </c>
      <c r="AZ78" s="1120" t="s">
        <v>1292</v>
      </c>
    </row>
    <row customHeight="1" ht="11.25">
      <c r="A79" s="1074" t="s">
        <v>1756</v>
      </c>
      <c r="AZ79" s="1120" t="s">
        <v>1322</v>
      </c>
      <c r="BH79" s="1067" t="s">
        <v>1757</v>
      </c>
      <c r="BJ79" s="1067" t="s">
        <v>1758</v>
      </c>
      <c r="BL79" s="1067" t="s">
        <v>1759</v>
      </c>
    </row>
    <row customHeight="1" ht="11.25">
      <c r="A80" s="1074" t="s">
        <v>1760</v>
      </c>
      <c r="AZ80" s="1120" t="s">
        <v>1343</v>
      </c>
      <c r="BH80" s="1068" t="s">
        <v>1761</v>
      </c>
      <c r="BJ80" s="1068" t="s">
        <v>1762</v>
      </c>
      <c r="BL80" s="1068" t="s">
        <v>1763</v>
      </c>
    </row>
    <row customHeight="1" ht="11.25">
      <c r="A81" s="1074" t="s">
        <v>1764</v>
      </c>
      <c r="AZ81" s="1120" t="s">
        <v>1360</v>
      </c>
      <c r="BH81" s="1068" t="s">
        <v>1765</v>
      </c>
      <c r="BJ81" s="1068" t="s">
        <v>1766</v>
      </c>
      <c r="BL81" s="1068" t="s">
        <v>1767</v>
      </c>
    </row>
    <row customHeight="1" ht="11.25">
      <c r="A82" s="1074" t="s">
        <v>1768</v>
      </c>
      <c r="AZ82" s="1120" t="s">
        <v>1375</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1026</v>
      </c>
    </row>
    <row customHeight="1" ht="11.25">
      <c r="A91" s="1074" t="s">
        <v>1797</v>
      </c>
      <c r="AZ91" s="1120" t="s">
        <v>1062</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579</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1839</v>
      </c>
      <c r="BA116" s="1902" t="s">
        <v>1840</v>
      </c>
      <c r="BH116" s="1068" t="s">
        <v>1247</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40F4-BB37-04C5-A726-F0CCABE54D0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452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313</v>
      </c>
      <c r="G13" s="474"/>
      <c r="H13" s="1533"/>
      <c r="J13" s="455">
        <v>19</v>
      </c>
    </row>
    <row customHeight="1" ht="19.95">
      <c r="A14" s="502"/>
      <c r="B14" s="502"/>
      <c r="C14" s="457"/>
      <c r="D14" s="1523" t="s">
        <v>716</v>
      </c>
      <c r="E14" s="1524" t="s">
        <v>1857</v>
      </c>
      <c r="F14" s="1526"/>
      <c r="G14" s="1525" t="s">
        <v>1858</v>
      </c>
      <c r="H14" s="1533"/>
      <c r="J14" s="455">
        <v>19</v>
      </c>
    </row>
    <row customHeight="1" ht="19.95">
      <c r="A15" s="502"/>
      <c r="B15" s="502"/>
      <c r="C15" s="457"/>
      <c r="D15" s="1523" t="s">
        <v>314</v>
      </c>
      <c r="E15" s="1524" t="s">
        <v>1859</v>
      </c>
      <c r="F15" s="1526"/>
      <c r="G15" s="1525" t="s">
        <v>1860</v>
      </c>
      <c r="H15" s="1533"/>
      <c r="J15" s="455">
        <v>19</v>
      </c>
    </row>
    <row customHeight="1" ht="24">
      <c r="A16" s="502"/>
      <c r="B16" s="502"/>
      <c r="C16" s="457"/>
      <c r="D16" s="1523" t="s">
        <v>317</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93</v>
      </c>
      <c r="E18" s="1527" t="s">
        <v>1865</v>
      </c>
      <c r="F18" s="1526"/>
      <c r="G18" s="474" t="s">
        <v>1864</v>
      </c>
      <c r="H18" s="1533"/>
      <c r="I18" s="852"/>
      <c r="J18" s="455">
        <v>46</v>
      </c>
    </row>
    <row customHeight="1" ht="23.25">
      <c r="A19" s="502"/>
      <c r="B19" s="502"/>
      <c r="C19" s="457"/>
      <c r="D19" s="1520" t="s">
        <v>101</v>
      </c>
      <c r="E19" s="1527" t="s">
        <v>1866</v>
      </c>
      <c r="F19" s="1521" t="s">
        <v>313</v>
      </c>
      <c r="G19" s="2471" t="s">
        <v>1867</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1868</v>
      </c>
      <c r="F22" s="1526"/>
      <c r="G22" s="474" t="s">
        <v>1869</v>
      </c>
      <c r="H22" s="1532"/>
      <c r="J22" s="501">
        <v>25</v>
      </c>
    </row>
    <row s="501" customFormat="1" customHeight="1" ht="19.95">
      <c r="A23" s="502"/>
      <c r="B23" s="502"/>
      <c r="C23" s="502"/>
      <c r="D23" s="1520" t="s">
        <v>95</v>
      </c>
      <c r="E23" s="1527" t="s">
        <v>1870</v>
      </c>
      <c r="F23" s="1531"/>
      <c r="G23" s="474" t="s">
        <v>1871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D4E54-FB91-D59A-67F4-FDD61F509B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50</v>
      </c>
      <c r="H1" s="1631" t="s">
        <v>52</v>
      </c>
      <c r="IU1" s="1155" t="s">
        <v>14</v>
      </c>
    </row>
    <row s="1850" customFormat="1" customHeight="1" ht="22.5" hidden="1">
      <c r="A2" s="831"/>
      <c r="B2" s="1160">
        <v>1</v>
      </c>
      <c r="C2" s="1160"/>
      <c r="D2" s="1928" t="s">
        <v>452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1872</v>
      </c>
      <c r="G8" s="1540" t="s">
        <v>50</v>
      </c>
      <c r="H8" s="1540" t="s">
        <v>52</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66B58-A7ED-C2A7-077A-F04D7458D1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452</v>
      </c>
      <c r="E2" s="1889"/>
      <c r="F2" s="1892" t="str">
        <f>IF(ROIV_INFO_NAME="","",ROIV_INFO_NAME)</f>
        <v>Муниципальное унитарное предприятие "Невельские коммунальные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25CC4-CC2E-CFF4-D56E-1B851F62CD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452</v>
      </c>
      <c r="E2" s="1904"/>
      <c r="F2" s="1906" t="str">
        <f>IF(ROIV_INFO_NAME="","",ROIV_INFO_NAME)</f>
        <v>Муниципальное унитарное предприятие "Невельские коммунальные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F4B91-B154-FF4F-7DD2-008BF044C47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452</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21178-5829-A1B4-7F85-A91D996F94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1890</v>
      </c>
      <c r="F9" s="2209"/>
      <c r="G9" s="2209"/>
      <c r="H9" s="2209"/>
      <c r="I9" s="2209"/>
      <c r="M9" s="121">
        <v>28</v>
      </c>
    </row>
    <row customHeight="1" ht="24">
      <c r="D10" s="2209"/>
      <c r="E10" s="127" t="s">
        <v>1891</v>
      </c>
      <c r="F10" s="127" t="s">
        <v>1892</v>
      </c>
      <c r="G10" s="127" t="s">
        <v>1893</v>
      </c>
      <c r="H10" s="127" t="s">
        <v>397</v>
      </c>
      <c r="I10" s="2209"/>
      <c r="M10" s="121">
        <v>23</v>
      </c>
    </row>
    <row customHeight="1" ht="12" hidden="1">
      <c r="D11" s="87" t="s">
        <v>111</v>
      </c>
      <c r="E11" s="87" t="s">
        <v>93</v>
      </c>
      <c r="F11" s="87" t="s">
        <v>101</v>
      </c>
      <c r="G11" s="87" t="s">
        <v>94</v>
      </c>
      <c r="H11" s="87" t="s">
        <v>95</v>
      </c>
      <c r="I11" s="87" t="s">
        <v>113</v>
      </c>
      <c r="M11" s="121">
        <v>0</v>
      </c>
    </row>
    <row s="1823" customFormat="1" customHeight="1" ht="26.25">
      <c r="A12" s="145" t="s">
        <v>92</v>
      </c>
      <c r="B12" s="125" t="s">
        <v>28</v>
      </c>
      <c r="C12" s="126"/>
      <c r="D12" s="128" t="s">
        <v>111</v>
      </c>
      <c r="E12" s="381"/>
      <c r="F12" s="381"/>
      <c r="G12" s="1734" t="s">
        <v>28</v>
      </c>
      <c r="H12" s="382"/>
      <c r="I12" s="2169" t="s">
        <v>1894</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54FCF-3CEA-A9E6-AD46-F5DFF440277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90</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B179-3711-EC28-1103-CA7A98CB5F9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1898</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BF717-9193-C732-AF9C-2CC6D3E7D8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DA17A-F1CD-EB78-1679-A487E0198D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452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452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452</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452</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452</v>
      </c>
      <c r="L34" s="1729" t="s">
        <v>111</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68</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1917</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68</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68</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111</v>
      </c>
      <c r="G139" s="2575" t="s">
        <v>28</v>
      </c>
      <c r="H139" s="289"/>
      <c r="I139" s="637" t="s">
        <v>111</v>
      </c>
      <c r="J139" s="1807" t="s">
        <v>1936</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68</v>
      </c>
      <c r="L154" s="2108"/>
      <c r="M154" s="2108" t="s">
        <v>111</v>
      </c>
      <c r="N154" s="2504" t="str">
        <f>IF(Z154="","",INDEX(TERRITORY_MR_LIST,MATCH(Z154,TERRITORY_LIST_ID,0)))</f>
        <v/>
      </c>
      <c r="O154" s="2185" t="s">
        <v>68</v>
      </c>
      <c r="P154" s="2108"/>
      <c r="Q154" s="2108" t="s">
        <v>111</v>
      </c>
      <c r="R154" s="2502" t="s">
        <v>28</v>
      </c>
      <c r="S154" s="2107" t="s">
        <v>68</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68</v>
      </c>
      <c r="L160" s="2108"/>
      <c r="M160" s="2108" t="s">
        <v>111</v>
      </c>
      <c r="N160" s="2504" t="str">
        <f>IF(Z160="","",INDEX(TERRITORY_MR_LIST,MATCH(Z160,TERRITORY_LIST_ID,0)))</f>
        <v/>
      </c>
      <c r="O160" s="2185" t="s">
        <v>68</v>
      </c>
      <c r="P160" s="2108"/>
      <c r="Q160" s="2108" t="s">
        <v>111</v>
      </c>
      <c r="R160" s="2502" t="s">
        <v>28</v>
      </c>
      <c r="S160" s="2107" t="s">
        <v>68</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68</v>
      </c>
      <c r="P165" s="2108"/>
      <c r="Q165" s="2108" t="s">
        <v>111</v>
      </c>
      <c r="R165" s="2502" t="s">
        <v>28</v>
      </c>
      <c r="S165" s="2107" t="s">
        <v>68</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68</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68</v>
      </c>
      <c r="L176" s="2108"/>
      <c r="M176" s="2108" t="s">
        <v>111</v>
      </c>
      <c r="N176" s="2504" t="str">
        <f>IF(Z176="","",INDEX(TERRITORY_MR_LIST,MATCH(Z176,TERRITORY_LIST_ID,0)))</f>
        <v/>
      </c>
      <c r="O176" s="2185" t="s">
        <v>68</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68</v>
      </c>
      <c r="L182" s="2108"/>
      <c r="M182" s="2108" t="s">
        <v>111</v>
      </c>
      <c r="N182" s="2504" t="str">
        <f>IF(Z182="","",INDEX(TERRITORY_MR_LIST,MATCH(Z182,TERRITORY_LIST_ID,0)))</f>
        <v/>
      </c>
      <c r="O182" s="2185" t="s">
        <v>68</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68</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68</v>
      </c>
      <c r="M202" s="2185" t="s">
        <v>68</v>
      </c>
      <c r="N202" s="1564"/>
      <c r="O202" s="2108" t="s">
        <v>111</v>
      </c>
      <c r="P202" s="2517"/>
      <c r="Q202" s="1580"/>
      <c r="R202" s="2185" t="s">
        <v>68</v>
      </c>
      <c r="S202" s="2185" t="s">
        <v>68</v>
      </c>
      <c r="T202" s="1855"/>
      <c r="U202" s="2108" t="s">
        <v>111</v>
      </c>
      <c r="V202" s="2524" t="str">
        <f>IF(AK202="","",INDEX(TERRITORY_MR_LIST,MATCH(AK202,TERRITORY_LIST_ID,0)))</f>
        <v/>
      </c>
      <c r="W202" s="1581"/>
      <c r="X202" s="2185" t="s">
        <v>68</v>
      </c>
      <c r="Y202" s="2185" t="s">
        <v>19</v>
      </c>
      <c r="Z202" s="1564"/>
      <c r="AA202" s="2108" t="s">
        <v>111</v>
      </c>
      <c r="AB202" s="2526"/>
      <c r="AC202" s="1582"/>
      <c r="AD202" s="2185" t="s">
        <v>68</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E6067-D461-4316-563F-A06AEB9020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815</v>
      </c>
      <c r="E1" s="980" t="s">
        <v>861</v>
      </c>
      <c r="F1" s="980" t="s">
        <v>914</v>
      </c>
      <c r="G1" s="980" t="s">
        <v>901</v>
      </c>
      <c r="H1" s="980" t="s">
        <v>1621</v>
      </c>
    </row>
    <row customHeight="1" ht="9">
      <c r="A2" s="983" t="s">
        <v>1947</v>
      </c>
      <c r="B2" s="983"/>
      <c r="C2" s="984" t="str">
        <f>INDEX(TEMPLATE_NUMBER_FORM_LIST,MATCH(TEMPLATE_SPHERE,TEMPLATE_SPHERE_LIST,0))</f>
        <v>16</v>
      </c>
      <c r="D2" s="983" t="s">
        <v>1471</v>
      </c>
      <c r="E2" s="983" t="s">
        <v>150</v>
      </c>
      <c r="F2" s="985" t="s">
        <v>150</v>
      </c>
      <c r="G2" s="983" t="s">
        <v>150</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101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32AFBD-C0AA-D406-A201-0C9DDFE498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815</v>
      </c>
      <c r="D2" s="841" t="s">
        <v>861</v>
      </c>
      <c r="E2" s="841" t="s">
        <v>914</v>
      </c>
      <c r="F2" s="841" t="s">
        <v>901</v>
      </c>
      <c r="G2" s="841" t="s">
        <v>1621</v>
      </c>
      <c r="H2" s="843"/>
      <c r="I2" s="843"/>
      <c r="J2" s="843"/>
      <c r="K2" s="843"/>
      <c r="L2" s="843"/>
      <c r="M2" s="843"/>
      <c r="N2" s="843"/>
      <c r="O2" s="841" t="s">
        <v>815</v>
      </c>
      <c r="P2" s="841" t="s">
        <v>861</v>
      </c>
      <c r="Q2" s="841" t="s">
        <v>901</v>
      </c>
      <c r="R2" s="841" t="s">
        <v>914</v>
      </c>
      <c r="S2" s="841" t="s">
        <v>1621</v>
      </c>
      <c r="T2" s="841" t="s">
        <v>815</v>
      </c>
      <c r="U2" s="841" t="s">
        <v>861</v>
      </c>
      <c r="V2" s="841" t="s">
        <v>901</v>
      </c>
      <c r="W2" s="841" t="s">
        <v>914</v>
      </c>
      <c r="X2" s="841" t="s">
        <v>1621</v>
      </c>
      <c r="Y2" s="841"/>
      <c r="Z2" s="841" t="s">
        <v>815</v>
      </c>
      <c r="AA2" s="850" t="s">
        <v>861</v>
      </c>
      <c r="AB2" s="841" t="s">
        <v>901</v>
      </c>
      <c r="AC2" s="841" t="s">
        <v>914</v>
      </c>
      <c r="AD2" s="841" t="s">
        <v>1621</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743</v>
      </c>
      <c r="R25" s="957" t="s">
        <v>314</v>
      </c>
      <c r="S25" s="957"/>
      <c r="T25" s="964" t="s">
        <v>2060</v>
      </c>
      <c r="U25" s="846" t="s">
        <v>2060</v>
      </c>
      <c r="V25" s="846" t="s">
        <v>2060</v>
      </c>
      <c r="W25" s="846" t="s">
        <v>2060</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2061</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2063</v>
      </c>
      <c r="R27" s="957" t="s">
        <v>728</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739</v>
      </c>
      <c r="Q31" s="957" t="s">
        <v>2070</v>
      </c>
      <c r="R31" s="957" t="s">
        <v>739</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741</v>
      </c>
      <c r="Q32" s="957" t="s">
        <v>2073</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749</v>
      </c>
      <c r="Q40" s="957" t="s">
        <v>2096</v>
      </c>
      <c r="R40" s="957" t="s">
        <v>749</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753</v>
      </c>
      <c r="Q43" s="957" t="s">
        <v>2107</v>
      </c>
      <c r="R43" s="957" t="s">
        <v>753</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2139</v>
      </c>
      <c r="U52" s="843" t="s">
        <v>2140</v>
      </c>
      <c r="V52" s="843" t="s">
        <v>2141</v>
      </c>
      <c r="W52" s="843" t="s">
        <v>2142</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331</v>
      </c>
      <c r="Q53" s="957" t="s">
        <v>331</v>
      </c>
      <c r="R53" s="957" t="s">
        <v>331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101</v>
      </c>
      <c r="P54" s="957" t="s">
        <v>93</v>
      </c>
      <c r="Q54" s="957" t="s">
        <v>93</v>
      </c>
      <c r="R54" s="957" t="s">
        <v>93</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101</v>
      </c>
      <c r="Q59" s="957" t="s">
        <v>101</v>
      </c>
      <c r="R59" s="957" t="s">
        <v>101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637</v>
      </c>
      <c r="U60" s="843" t="s">
        <v>637</v>
      </c>
      <c r="V60" s="843" t="s">
        <v>637</v>
      </c>
      <c r="W60" s="843" t="s">
        <v>637</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642</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674</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682</v>
      </c>
      <c r="U89" s="843" t="s">
        <v>682</v>
      </c>
      <c r="V89" s="843" t="s">
        <v>682</v>
      </c>
      <c r="W89" s="843" t="s">
        <v>682</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E8F53-8628-1AFC-19CF-03A6D3B43D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энергетическая комиссия Сахалинской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45654.41336805555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1-3.25-1130/24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2229</v>
      </c>
      <c r="P15" s="2275"/>
      <c r="Q15" s="2275"/>
      <c r="R15" s="2275"/>
      <c r="S15" s="2275"/>
      <c r="T15" s="2275"/>
      <c r="U15" s="2276"/>
      <c r="V15" s="2277" t="s">
        <v>434</v>
      </c>
      <c r="W15" s="2280" t="s">
        <v>1152</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68</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E501D-C215-AA82-F805-FE906F389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4A6D4-D695-23D9-7255-1B8738B19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FB514-D1B6-C6D8-CC02-F3DFA2255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2C46B-1B4F-EFFC-35B7-F7E58E1ED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EA43A-8193-4AC2-3A02-186231D18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3448E-3E29-7F05-8E6C-6BA17CC29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F0446-CB5E-ECC5-3494-61E4C45A6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E508-7DCF-4132-A637-22BA83D282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0B2DF-5CA7-0462-B045-E51B7C82A1D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FFA43-A237-0DFF-570E-68990BED0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FAB64-15E9-7E06-4AD9-259551277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FBFC-0DFA-C34A-C275-F2DBE5B16963}"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815</v>
      </c>
    </row>
    <row customHeight="1" ht="11.25">
      <c r="A3" s="1850" t="s">
        <v>2248</v>
      </c>
      <c r="B3" s="1850" t="s">
        <v>16</v>
      </c>
      <c r="C3" s="1850" t="s">
        <v>2253</v>
      </c>
      <c r="D3" s="1850" t="s">
        <v>2254</v>
      </c>
      <c r="E3" s="1850" t="s">
        <v>2255</v>
      </c>
      <c r="F3" s="1850" t="s">
        <v>2256</v>
      </c>
      <c r="G3" s="1850" t="s">
        <v>28</v>
      </c>
      <c r="H3" s="1850" t="s">
        <v>28</v>
      </c>
      <c r="I3" s="1850" t="s">
        <v>815</v>
      </c>
    </row>
    <row customHeight="1" ht="11.25">
      <c r="A4" s="1850" t="s">
        <v>2248</v>
      </c>
      <c r="B4" s="1850" t="s">
        <v>16</v>
      </c>
      <c r="C4" s="1850" t="s">
        <v>2257</v>
      </c>
      <c r="D4" s="1850" t="s">
        <v>2258</v>
      </c>
      <c r="E4" s="1850" t="s">
        <v>2259</v>
      </c>
      <c r="F4" s="1850" t="s">
        <v>2260</v>
      </c>
      <c r="G4" s="1850" t="s">
        <v>28</v>
      </c>
      <c r="H4" s="1850" t="s">
        <v>28</v>
      </c>
      <c r="I4" s="1850" t="s">
        <v>815</v>
      </c>
    </row>
    <row customHeight="1" ht="11.25">
      <c r="A5" s="1850" t="s">
        <v>2248</v>
      </c>
      <c r="B5" s="1850" t="s">
        <v>16</v>
      </c>
      <c r="C5" s="1850" t="s">
        <v>2261</v>
      </c>
      <c r="D5" s="1850" t="s">
        <v>2262</v>
      </c>
      <c r="E5" s="1850" t="s">
        <v>2263</v>
      </c>
      <c r="F5" s="1850" t="s">
        <v>2260</v>
      </c>
      <c r="G5" s="1850" t="s">
        <v>28</v>
      </c>
      <c r="H5" s="1850" t="s">
        <v>28</v>
      </c>
      <c r="I5" s="1850" t="s">
        <v>815</v>
      </c>
    </row>
    <row customHeight="1" ht="11.25">
      <c r="A6" s="1850" t="s">
        <v>2248</v>
      </c>
      <c r="B6" s="1850" t="s">
        <v>16</v>
      </c>
      <c r="C6" s="1850" t="s">
        <v>2264</v>
      </c>
      <c r="D6" s="1850" t="s">
        <v>2265</v>
      </c>
      <c r="E6" s="1850" t="s">
        <v>2266</v>
      </c>
      <c r="F6" s="1850" t="s">
        <v>2267</v>
      </c>
      <c r="G6" s="1850" t="s">
        <v>28</v>
      </c>
      <c r="H6" s="1850" t="s">
        <v>28</v>
      </c>
      <c r="I6" s="1850" t="s">
        <v>815</v>
      </c>
    </row>
    <row customHeight="1" ht="11.25">
      <c r="A7" s="1850" t="s">
        <v>2248</v>
      </c>
      <c r="B7" s="1850" t="s">
        <v>16</v>
      </c>
      <c r="C7" s="1850" t="s">
        <v>2268</v>
      </c>
      <c r="D7" s="1850" t="s">
        <v>2269</v>
      </c>
      <c r="E7" s="1850" t="s">
        <v>2270</v>
      </c>
      <c r="F7" s="1850" t="s">
        <v>2271</v>
      </c>
      <c r="G7" s="1850" t="s">
        <v>28</v>
      </c>
      <c r="H7" s="1850" t="s">
        <v>28</v>
      </c>
      <c r="I7" s="1850" t="s">
        <v>815</v>
      </c>
    </row>
    <row customHeight="1" ht="11.25">
      <c r="A8" s="1850" t="s">
        <v>2248</v>
      </c>
      <c r="B8" s="1850" t="s">
        <v>16</v>
      </c>
      <c r="C8" s="1850" t="s">
        <v>2272</v>
      </c>
      <c r="D8" s="1850" t="s">
        <v>2273</v>
      </c>
      <c r="E8" s="1850" t="s">
        <v>2274</v>
      </c>
      <c r="F8" s="1850" t="s">
        <v>2275</v>
      </c>
      <c r="G8" s="1850" t="s">
        <v>28</v>
      </c>
      <c r="H8" s="1850" t="s">
        <v>28</v>
      </c>
      <c r="I8" s="1850" t="s">
        <v>815</v>
      </c>
    </row>
    <row customHeight="1" ht="11.25">
      <c r="A9" s="1850" t="s">
        <v>2248</v>
      </c>
      <c r="B9" s="1850" t="s">
        <v>16</v>
      </c>
      <c r="C9" s="1850" t="s">
        <v>2276</v>
      </c>
      <c r="D9" s="1850" t="s">
        <v>2277</v>
      </c>
      <c r="E9" s="1850" t="s">
        <v>2278</v>
      </c>
      <c r="F9" s="1850" t="s">
        <v>2252</v>
      </c>
      <c r="G9" s="1850" t="s">
        <v>28</v>
      </c>
      <c r="H9" s="1850" t="s">
        <v>28</v>
      </c>
      <c r="I9" s="1850" t="s">
        <v>815</v>
      </c>
    </row>
    <row customHeight="1" ht="11.25">
      <c r="A10" s="1850" t="s">
        <v>2248</v>
      </c>
      <c r="B10" s="1850" t="s">
        <v>16</v>
      </c>
      <c r="C10" s="1850" t="s">
        <v>2279</v>
      </c>
      <c r="D10" s="1850" t="s">
        <v>2280</v>
      </c>
      <c r="E10" s="1850" t="s">
        <v>2281</v>
      </c>
      <c r="F10" s="1850" t="s">
        <v>2282</v>
      </c>
      <c r="G10" s="1850" t="s">
        <v>28</v>
      </c>
      <c r="H10" s="1850" t="s">
        <v>28</v>
      </c>
      <c r="I10" s="1850" t="s">
        <v>815</v>
      </c>
    </row>
    <row customHeight="1" ht="11.25">
      <c r="A11" s="1850" t="s">
        <v>2248</v>
      </c>
      <c r="B11" s="1850" t="s">
        <v>16</v>
      </c>
      <c r="C11" s="1850" t="s">
        <v>2283</v>
      </c>
      <c r="D11" s="1850" t="s">
        <v>2284</v>
      </c>
      <c r="E11" s="1850" t="s">
        <v>2285</v>
      </c>
      <c r="F11" s="1850" t="s">
        <v>2252</v>
      </c>
      <c r="G11" s="1850" t="s">
        <v>28</v>
      </c>
      <c r="H11" s="1850" t="s">
        <v>28</v>
      </c>
      <c r="I11" s="1850" t="s">
        <v>815</v>
      </c>
    </row>
    <row customHeight="1" ht="11.25">
      <c r="A12" s="1850" t="s">
        <v>2248</v>
      </c>
      <c r="B12" s="1850" t="s">
        <v>16</v>
      </c>
      <c r="C12" s="1850" t="s">
        <v>2286</v>
      </c>
      <c r="D12" s="1850" t="s">
        <v>2287</v>
      </c>
      <c r="E12" s="1850" t="s">
        <v>2288</v>
      </c>
      <c r="F12" s="1850" t="s">
        <v>2267</v>
      </c>
      <c r="G12" s="1850" t="s">
        <v>2289</v>
      </c>
      <c r="H12" s="1850" t="s">
        <v>28</v>
      </c>
      <c r="I12" s="1850" t="s">
        <v>815</v>
      </c>
    </row>
    <row customHeight="1" ht="11.25">
      <c r="A13" s="1850" t="s">
        <v>2248</v>
      </c>
      <c r="B13" s="1850" t="s">
        <v>16</v>
      </c>
      <c r="C13" s="1850" t="s">
        <v>2290</v>
      </c>
      <c r="D13" s="1850" t="s">
        <v>2291</v>
      </c>
      <c r="E13" s="1850" t="s">
        <v>2292</v>
      </c>
      <c r="F13" s="1850" t="s">
        <v>2293</v>
      </c>
      <c r="G13" s="1850" t="s">
        <v>28</v>
      </c>
      <c r="H13" s="1850" t="s">
        <v>28</v>
      </c>
      <c r="I13" s="1850" t="s">
        <v>815</v>
      </c>
    </row>
    <row customHeight="1" ht="11.25">
      <c r="A14" s="1850" t="s">
        <v>2248</v>
      </c>
      <c r="B14" s="1850" t="s">
        <v>16</v>
      </c>
      <c r="C14" s="1850" t="s">
        <v>2294</v>
      </c>
      <c r="D14" s="1850" t="s">
        <v>2295</v>
      </c>
      <c r="E14" s="1850" t="s">
        <v>2296</v>
      </c>
      <c r="F14" s="1850" t="s">
        <v>2293</v>
      </c>
      <c r="G14" s="1850" t="s">
        <v>28</v>
      </c>
      <c r="H14" s="1850" t="s">
        <v>28</v>
      </c>
      <c r="I14" s="1850" t="s">
        <v>815</v>
      </c>
    </row>
    <row customHeight="1" ht="11.25">
      <c r="A15" s="1850" t="s">
        <v>2248</v>
      </c>
      <c r="B15" s="1850" t="s">
        <v>16</v>
      </c>
      <c r="C15" s="1850" t="s">
        <v>2297</v>
      </c>
      <c r="D15" s="1850" t="s">
        <v>2298</v>
      </c>
      <c r="E15" s="1850" t="s">
        <v>2299</v>
      </c>
      <c r="F15" s="1850" t="s">
        <v>2300</v>
      </c>
      <c r="G15" s="1850" t="s">
        <v>28</v>
      </c>
      <c r="H15" s="1850" t="s">
        <v>28</v>
      </c>
      <c r="I15" s="1850" t="s">
        <v>815</v>
      </c>
    </row>
    <row customHeight="1" ht="11.25">
      <c r="A16" s="1850" t="s">
        <v>2248</v>
      </c>
      <c r="B16" s="1850" t="s">
        <v>16</v>
      </c>
      <c r="C16" s="1850" t="s">
        <v>2301</v>
      </c>
      <c r="D16" s="1850" t="s">
        <v>2302</v>
      </c>
      <c r="E16" s="1850" t="s">
        <v>2303</v>
      </c>
      <c r="F16" s="1850" t="s">
        <v>2304</v>
      </c>
      <c r="G16" s="1850" t="s">
        <v>28</v>
      </c>
      <c r="H16" s="1850" t="s">
        <v>28</v>
      </c>
      <c r="I16" s="1850" t="s">
        <v>815</v>
      </c>
    </row>
    <row customHeight="1" ht="11.25">
      <c r="A17" s="1850" t="s">
        <v>2248</v>
      </c>
      <c r="B17" s="1850" t="s">
        <v>16</v>
      </c>
      <c r="C17" s="1850" t="s">
        <v>2305</v>
      </c>
      <c r="D17" s="1850" t="s">
        <v>2306</v>
      </c>
      <c r="E17" s="1850" t="s">
        <v>2307</v>
      </c>
      <c r="F17" s="1850" t="s">
        <v>2308</v>
      </c>
      <c r="G17" s="1850" t="s">
        <v>28</v>
      </c>
      <c r="H17" s="1850" t="s">
        <v>28</v>
      </c>
      <c r="I17" s="1850" t="s">
        <v>815</v>
      </c>
    </row>
    <row customHeight="1" ht="11.25">
      <c r="A18" s="1850" t="s">
        <v>2248</v>
      </c>
      <c r="B18" s="1850" t="s">
        <v>16</v>
      </c>
      <c r="C18" s="1850" t="s">
        <v>2309</v>
      </c>
      <c r="D18" s="1850" t="s">
        <v>2310</v>
      </c>
      <c r="E18" s="1850" t="s">
        <v>2311</v>
      </c>
      <c r="F18" s="1850" t="s">
        <v>2252</v>
      </c>
      <c r="G18" s="1850" t="s">
        <v>28</v>
      </c>
      <c r="H18" s="1850" t="s">
        <v>28</v>
      </c>
      <c r="I18" s="1850" t="s">
        <v>815</v>
      </c>
    </row>
    <row customHeight="1" ht="11.25">
      <c r="A19" s="1850" t="s">
        <v>2248</v>
      </c>
      <c r="B19" s="1850" t="s">
        <v>16</v>
      </c>
      <c r="C19" s="1850" t="s">
        <v>2312</v>
      </c>
      <c r="D19" s="1850" t="s">
        <v>2313</v>
      </c>
      <c r="E19" s="1850" t="s">
        <v>2314</v>
      </c>
      <c r="F19" s="1850" t="s">
        <v>2315</v>
      </c>
      <c r="G19" s="1850" t="s">
        <v>2316</v>
      </c>
      <c r="H19" s="1850" t="s">
        <v>28</v>
      </c>
      <c r="I19" s="1850" t="s">
        <v>815</v>
      </c>
    </row>
    <row customHeight="1" ht="11.25">
      <c r="A20" s="1850" t="s">
        <v>2248</v>
      </c>
      <c r="B20" s="1850" t="s">
        <v>16</v>
      </c>
      <c r="C20" s="1850" t="s">
        <v>2317</v>
      </c>
      <c r="D20" s="1850" t="s">
        <v>2318</v>
      </c>
      <c r="E20" s="1850" t="s">
        <v>2319</v>
      </c>
      <c r="F20" s="1850" t="s">
        <v>2275</v>
      </c>
      <c r="G20" s="1850" t="s">
        <v>28</v>
      </c>
      <c r="H20" s="1850" t="s">
        <v>28</v>
      </c>
      <c r="I20" s="1850" t="s">
        <v>815</v>
      </c>
    </row>
    <row customHeight="1" ht="11.25">
      <c r="A21" s="1850" t="s">
        <v>2248</v>
      </c>
      <c r="B21" s="1850" t="s">
        <v>16</v>
      </c>
      <c r="C21" s="1850" t="s">
        <v>2320</v>
      </c>
      <c r="D21" s="1850" t="s">
        <v>2321</v>
      </c>
      <c r="E21" s="1850" t="s">
        <v>2322</v>
      </c>
      <c r="F21" s="1850" t="s">
        <v>2323</v>
      </c>
      <c r="G21" s="1850" t="s">
        <v>2324</v>
      </c>
      <c r="H21" s="1850" t="s">
        <v>28</v>
      </c>
      <c r="I21" s="1850" t="s">
        <v>815</v>
      </c>
    </row>
    <row customHeight="1" ht="11.25">
      <c r="A22" s="1850" t="s">
        <v>2248</v>
      </c>
      <c r="B22" s="1850" t="s">
        <v>16</v>
      </c>
      <c r="C22" s="1850" t="s">
        <v>2325</v>
      </c>
      <c r="D22" s="1850" t="s">
        <v>2326</v>
      </c>
      <c r="E22" s="1850" t="s">
        <v>2327</v>
      </c>
      <c r="F22" s="1850" t="s">
        <v>2271</v>
      </c>
      <c r="G22" s="1850" t="s">
        <v>28</v>
      </c>
      <c r="H22" s="1850" t="s">
        <v>28</v>
      </c>
      <c r="I22" s="1850" t="s">
        <v>815</v>
      </c>
    </row>
    <row customHeight="1" ht="11.25">
      <c r="A23" s="1850" t="s">
        <v>2248</v>
      </c>
      <c r="B23" s="1850" t="s">
        <v>16</v>
      </c>
      <c r="C23" s="1850" t="s">
        <v>2328</v>
      </c>
      <c r="D23" s="1850" t="s">
        <v>2329</v>
      </c>
      <c r="E23" s="1850" t="s">
        <v>2330</v>
      </c>
      <c r="F23" s="1850" t="s">
        <v>2260</v>
      </c>
      <c r="G23" s="1850" t="s">
        <v>2331</v>
      </c>
      <c r="H23" s="1850" t="s">
        <v>28</v>
      </c>
      <c r="I23" s="1850" t="s">
        <v>815</v>
      </c>
    </row>
    <row customHeight="1" ht="11.25">
      <c r="A24" s="1850" t="s">
        <v>2248</v>
      </c>
      <c r="B24" s="1850" t="s">
        <v>16</v>
      </c>
      <c r="C24" s="1850" t="s">
        <v>2332</v>
      </c>
      <c r="D24" s="1850" t="s">
        <v>2329</v>
      </c>
      <c r="E24" s="1850" t="s">
        <v>2333</v>
      </c>
      <c r="F24" s="1850" t="s">
        <v>2334</v>
      </c>
      <c r="G24" s="1850" t="s">
        <v>2335</v>
      </c>
      <c r="H24" s="1850" t="s">
        <v>28</v>
      </c>
      <c r="I24" s="1850" t="s">
        <v>815</v>
      </c>
    </row>
    <row customHeight="1" ht="11.25">
      <c r="A25" s="1850" t="s">
        <v>2248</v>
      </c>
      <c r="B25" s="1850" t="s">
        <v>16</v>
      </c>
      <c r="C25" s="1850" t="s">
        <v>2336</v>
      </c>
      <c r="D25" s="1850" t="s">
        <v>2337</v>
      </c>
      <c r="E25" s="1850" t="s">
        <v>2338</v>
      </c>
      <c r="F25" s="1850" t="s">
        <v>2334</v>
      </c>
      <c r="G25" s="1850" t="s">
        <v>2339</v>
      </c>
      <c r="H25" s="1850" t="s">
        <v>28</v>
      </c>
      <c r="I25" s="1850" t="s">
        <v>815</v>
      </c>
    </row>
    <row customHeight="1" ht="11.25">
      <c r="A26" s="1850" t="s">
        <v>2248</v>
      </c>
      <c r="B26" s="1850" t="s">
        <v>16</v>
      </c>
      <c r="C26" s="1850" t="s">
        <v>2340</v>
      </c>
      <c r="D26" s="1850" t="s">
        <v>2341</v>
      </c>
      <c r="E26" s="1850" t="s">
        <v>2342</v>
      </c>
      <c r="F26" s="1850" t="s">
        <v>2323</v>
      </c>
      <c r="G26" s="1850" t="s">
        <v>28</v>
      </c>
      <c r="H26" s="1850" t="s">
        <v>28</v>
      </c>
      <c r="I26" s="1850" t="s">
        <v>815</v>
      </c>
    </row>
    <row customHeight="1" ht="11.25">
      <c r="A27" s="1850" t="s">
        <v>2248</v>
      </c>
      <c r="B27" s="1850" t="s">
        <v>16</v>
      </c>
      <c r="C27" s="1850" t="s">
        <v>2343</v>
      </c>
      <c r="D27" s="1850" t="s">
        <v>2344</v>
      </c>
      <c r="E27" s="1850" t="s">
        <v>2345</v>
      </c>
      <c r="F27" s="1850" t="s">
        <v>2346</v>
      </c>
      <c r="G27" s="1850" t="s">
        <v>28</v>
      </c>
      <c r="H27" s="1850" t="s">
        <v>28</v>
      </c>
      <c r="I27" s="1850" t="s">
        <v>815</v>
      </c>
    </row>
    <row customHeight="1" ht="11.25">
      <c r="A28" s="1850" t="s">
        <v>2248</v>
      </c>
      <c r="B28" s="1850" t="s">
        <v>16</v>
      </c>
      <c r="C28" s="1850" t="s">
        <v>2347</v>
      </c>
      <c r="D28" s="1850" t="s">
        <v>2348</v>
      </c>
      <c r="E28" s="1850" t="s">
        <v>2349</v>
      </c>
      <c r="F28" s="1850" t="s">
        <v>2293</v>
      </c>
      <c r="G28" s="1850" t="s">
        <v>2350</v>
      </c>
      <c r="H28" s="1850" t="s">
        <v>2351</v>
      </c>
      <c r="I28" s="1850" t="s">
        <v>815</v>
      </c>
    </row>
    <row customHeight="1" ht="11.25">
      <c r="A29" s="1850" t="s">
        <v>2248</v>
      </c>
      <c r="B29" s="1850" t="s">
        <v>16</v>
      </c>
      <c r="C29" s="1850" t="s">
        <v>2352</v>
      </c>
      <c r="D29" s="1850" t="s">
        <v>2353</v>
      </c>
      <c r="E29" s="1850" t="s">
        <v>2354</v>
      </c>
      <c r="F29" s="1850" t="s">
        <v>2323</v>
      </c>
      <c r="G29" s="1850" t="s">
        <v>2355</v>
      </c>
      <c r="H29" s="1850" t="s">
        <v>28</v>
      </c>
      <c r="I29" s="1850" t="s">
        <v>815</v>
      </c>
    </row>
    <row customHeight="1" ht="11.25">
      <c r="A30" s="1850" t="s">
        <v>2248</v>
      </c>
      <c r="B30" s="1850" t="s">
        <v>16</v>
      </c>
      <c r="C30" s="1850" t="s">
        <v>2356</v>
      </c>
      <c r="D30" s="1850" t="s">
        <v>2357</v>
      </c>
      <c r="E30" s="1850" t="s">
        <v>2358</v>
      </c>
      <c r="F30" s="1850" t="s">
        <v>2293</v>
      </c>
      <c r="G30" s="1850" t="s">
        <v>2359</v>
      </c>
      <c r="H30" s="1850" t="s">
        <v>28</v>
      </c>
      <c r="I30" s="1850" t="s">
        <v>815</v>
      </c>
    </row>
    <row customHeight="1" ht="11.25">
      <c r="A31" s="1850" t="s">
        <v>2248</v>
      </c>
      <c r="B31" s="1850" t="s">
        <v>16</v>
      </c>
      <c r="C31" s="1850" t="s">
        <v>2360</v>
      </c>
      <c r="D31" s="1850" t="s">
        <v>2361</v>
      </c>
      <c r="E31" s="1850" t="s">
        <v>2362</v>
      </c>
      <c r="F31" s="1850" t="s">
        <v>2334</v>
      </c>
      <c r="G31" s="1850" t="s">
        <v>2363</v>
      </c>
      <c r="H31" s="1850" t="s">
        <v>28</v>
      </c>
      <c r="I31" s="1850" t="s">
        <v>815</v>
      </c>
    </row>
    <row customHeight="1" ht="11.25">
      <c r="A32" s="1850" t="s">
        <v>2248</v>
      </c>
      <c r="B32" s="1850" t="s">
        <v>16</v>
      </c>
      <c r="C32" s="1850" t="s">
        <v>2364</v>
      </c>
      <c r="D32" s="1850" t="s">
        <v>2365</v>
      </c>
      <c r="E32" s="1850" t="s">
        <v>2366</v>
      </c>
      <c r="F32" s="1850" t="s">
        <v>2267</v>
      </c>
      <c r="G32" s="1850" t="s">
        <v>2367</v>
      </c>
      <c r="H32" s="1850" t="s">
        <v>28</v>
      </c>
      <c r="I32" s="1850" t="s">
        <v>815</v>
      </c>
    </row>
    <row customHeight="1" ht="11.25">
      <c r="A33" s="1850" t="s">
        <v>2248</v>
      </c>
      <c r="B33" s="1850" t="s">
        <v>16</v>
      </c>
      <c r="C33" s="1850" t="s">
        <v>2368</v>
      </c>
      <c r="D33" s="1850" t="s">
        <v>2369</v>
      </c>
      <c r="E33" s="1850" t="s">
        <v>2370</v>
      </c>
      <c r="F33" s="1850" t="s">
        <v>2371</v>
      </c>
      <c r="G33" s="1850" t="s">
        <v>28</v>
      </c>
      <c r="H33" s="1850" t="s">
        <v>28</v>
      </c>
      <c r="I33" s="1850" t="s">
        <v>815</v>
      </c>
    </row>
    <row customHeight="1" ht="11.25">
      <c r="A34" s="1850" t="s">
        <v>2248</v>
      </c>
      <c r="B34" s="1850" t="s">
        <v>16</v>
      </c>
      <c r="C34" s="1850" t="s">
        <v>2372</v>
      </c>
      <c r="D34" s="1850" t="s">
        <v>2373</v>
      </c>
      <c r="E34" s="1850" t="s">
        <v>2374</v>
      </c>
      <c r="F34" s="1850" t="s">
        <v>2271</v>
      </c>
      <c r="G34" s="1850" t="s">
        <v>28</v>
      </c>
      <c r="H34" s="1850" t="s">
        <v>28</v>
      </c>
      <c r="I34" s="1850" t="s">
        <v>815</v>
      </c>
    </row>
    <row customHeight="1" ht="11.25">
      <c r="A35" s="1850" t="s">
        <v>2248</v>
      </c>
      <c r="B35" s="1850" t="s">
        <v>16</v>
      </c>
      <c r="C35" s="1850" t="s">
        <v>13</v>
      </c>
      <c r="D35" s="1850" t="s">
        <v>48</v>
      </c>
      <c r="E35" s="1850" t="s">
        <v>51</v>
      </c>
      <c r="F35" s="1850" t="s">
        <v>53</v>
      </c>
      <c r="G35" s="1850" t="s">
        <v>28</v>
      </c>
      <c r="H35" s="1850" t="s">
        <v>28</v>
      </c>
      <c r="I35" s="1850" t="s">
        <v>815</v>
      </c>
    </row>
    <row customHeight="1" ht="11.25">
      <c r="A36" s="1850" t="s">
        <v>2248</v>
      </c>
      <c r="B36" s="1850" t="s">
        <v>16</v>
      </c>
      <c r="C36" s="1850" t="s">
        <v>2375</v>
      </c>
      <c r="D36" s="1850" t="s">
        <v>2376</v>
      </c>
      <c r="E36" s="1850" t="s">
        <v>2377</v>
      </c>
      <c r="F36" s="1850" t="s">
        <v>2378</v>
      </c>
      <c r="G36" s="1850" t="s">
        <v>28</v>
      </c>
      <c r="H36" s="1850" t="s">
        <v>28</v>
      </c>
      <c r="I36" s="1850" t="s">
        <v>815</v>
      </c>
    </row>
    <row customHeight="1" ht="11.25">
      <c r="A37" s="1850" t="s">
        <v>2248</v>
      </c>
      <c r="B37" s="1850" t="s">
        <v>16</v>
      </c>
      <c r="C37" s="1850" t="s">
        <v>2379</v>
      </c>
      <c r="D37" s="1850" t="s">
        <v>2380</v>
      </c>
      <c r="E37" s="1850" t="s">
        <v>2381</v>
      </c>
      <c r="F37" s="1850" t="s">
        <v>2271</v>
      </c>
      <c r="G37" s="1850" t="s">
        <v>28</v>
      </c>
      <c r="H37" s="1850" t="s">
        <v>28</v>
      </c>
      <c r="I37" s="1850" t="s">
        <v>815</v>
      </c>
    </row>
    <row customHeight="1" ht="11.25">
      <c r="A38" s="1850" t="s">
        <v>2248</v>
      </c>
      <c r="B38" s="1850" t="s">
        <v>16</v>
      </c>
      <c r="C38" s="1850" t="s">
        <v>2382</v>
      </c>
      <c r="D38" s="1850" t="s">
        <v>2383</v>
      </c>
      <c r="E38" s="1850" t="s">
        <v>2384</v>
      </c>
      <c r="F38" s="1850" t="s">
        <v>2308</v>
      </c>
      <c r="G38" s="1850" t="s">
        <v>28</v>
      </c>
      <c r="H38" s="1850" t="s">
        <v>28</v>
      </c>
      <c r="I38" s="1850" t="s">
        <v>815</v>
      </c>
    </row>
    <row customHeight="1" ht="11.25">
      <c r="A39" s="1850" t="s">
        <v>2248</v>
      </c>
      <c r="B39" s="1850" t="s">
        <v>16</v>
      </c>
      <c r="C39" s="1850" t="s">
        <v>2385</v>
      </c>
      <c r="D39" s="1850" t="s">
        <v>2386</v>
      </c>
      <c r="E39" s="1850" t="s">
        <v>2281</v>
      </c>
      <c r="F39" s="1850" t="s">
        <v>2387</v>
      </c>
      <c r="G39" s="1850" t="s">
        <v>28</v>
      </c>
      <c r="H39" s="1850" t="s">
        <v>28</v>
      </c>
      <c r="I39" s="1850" t="s">
        <v>815</v>
      </c>
    </row>
    <row customHeight="1" ht="11.25">
      <c r="A40" s="1850" t="s">
        <v>2248</v>
      </c>
      <c r="B40" s="1850" t="s">
        <v>16</v>
      </c>
      <c r="C40" s="1850" t="s">
        <v>2388</v>
      </c>
      <c r="D40" s="1850" t="s">
        <v>2389</v>
      </c>
      <c r="E40" s="1850" t="s">
        <v>2390</v>
      </c>
      <c r="F40" s="1850" t="s">
        <v>2334</v>
      </c>
      <c r="G40" s="1850" t="s">
        <v>2391</v>
      </c>
      <c r="H40" s="1850" t="s">
        <v>28</v>
      </c>
      <c r="I40" s="1850" t="s">
        <v>815</v>
      </c>
    </row>
    <row customHeight="1" ht="11.25">
      <c r="A41" s="1850" t="s">
        <v>2248</v>
      </c>
      <c r="B41" s="1850" t="s">
        <v>16</v>
      </c>
      <c r="C41" s="1850" t="s">
        <v>2392</v>
      </c>
      <c r="D41" s="1850" t="s">
        <v>2393</v>
      </c>
      <c r="E41" s="1850" t="s">
        <v>2394</v>
      </c>
      <c r="F41" s="1850" t="s">
        <v>2395</v>
      </c>
      <c r="G41" s="1850" t="s">
        <v>2396</v>
      </c>
      <c r="H41" s="1850" t="s">
        <v>28</v>
      </c>
      <c r="I41" s="1850" t="s">
        <v>815</v>
      </c>
    </row>
    <row customHeight="1" ht="11.25">
      <c r="A42" s="1850" t="s">
        <v>2248</v>
      </c>
      <c r="B42" s="1850" t="s">
        <v>16</v>
      </c>
      <c r="C42" s="1850" t="s">
        <v>2397</v>
      </c>
      <c r="D42" s="1850" t="s">
        <v>2398</v>
      </c>
      <c r="E42" s="1850" t="s">
        <v>2399</v>
      </c>
      <c r="F42" s="1850" t="s">
        <v>2400</v>
      </c>
      <c r="G42" s="1850" t="s">
        <v>2401</v>
      </c>
      <c r="H42" s="1850" t="s">
        <v>28</v>
      </c>
      <c r="I42" s="1850" t="s">
        <v>815</v>
      </c>
    </row>
    <row customHeight="1" ht="11.25">
      <c r="A43" s="1850" t="s">
        <v>2248</v>
      </c>
      <c r="B43" s="1850" t="s">
        <v>16</v>
      </c>
      <c r="C43" s="1850" t="s">
        <v>2402</v>
      </c>
      <c r="D43" s="1850" t="s">
        <v>2403</v>
      </c>
      <c r="E43" s="1850" t="s">
        <v>2404</v>
      </c>
      <c r="F43" s="1850" t="s">
        <v>2252</v>
      </c>
      <c r="G43" s="1850" t="s">
        <v>28</v>
      </c>
      <c r="H43" s="1850" t="s">
        <v>28</v>
      </c>
      <c r="I43" s="1850" t="s">
        <v>815</v>
      </c>
    </row>
    <row customHeight="1" ht="11.25">
      <c r="A44" s="1850" t="s">
        <v>2248</v>
      </c>
      <c r="B44" s="1850" t="s">
        <v>16</v>
      </c>
      <c r="C44" s="1850" t="s">
        <v>2405</v>
      </c>
      <c r="D44" s="1850" t="s">
        <v>2403</v>
      </c>
      <c r="E44" s="1850" t="s">
        <v>2404</v>
      </c>
      <c r="F44" s="1850" t="s">
        <v>2406</v>
      </c>
      <c r="G44" s="1850" t="s">
        <v>28</v>
      </c>
      <c r="H44" s="1850" t="s">
        <v>28</v>
      </c>
      <c r="I44" s="1850" t="s">
        <v>815</v>
      </c>
    </row>
    <row customHeight="1" ht="11.25">
      <c r="A45" s="1850" t="s">
        <v>2248</v>
      </c>
      <c r="B45" s="1850" t="s">
        <v>16</v>
      </c>
      <c r="C45" s="1850" t="s">
        <v>2407</v>
      </c>
      <c r="D45" s="1850" t="s">
        <v>2408</v>
      </c>
      <c r="E45" s="1850" t="s">
        <v>2409</v>
      </c>
      <c r="F45" s="1850" t="s">
        <v>2293</v>
      </c>
      <c r="G45" s="1850" t="s">
        <v>28</v>
      </c>
      <c r="H45" s="1850" t="s">
        <v>28</v>
      </c>
      <c r="I45" s="1850" t="s">
        <v>815</v>
      </c>
    </row>
    <row customHeight="1" ht="11.25">
      <c r="A46" s="1850" t="s">
        <v>2248</v>
      </c>
      <c r="B46" s="1850" t="s">
        <v>16</v>
      </c>
      <c r="C46" s="1850" t="s">
        <v>2410</v>
      </c>
      <c r="D46" s="1850" t="s">
        <v>2411</v>
      </c>
      <c r="E46" s="1850" t="s">
        <v>2412</v>
      </c>
      <c r="F46" s="1850" t="s">
        <v>2400</v>
      </c>
      <c r="G46" s="1850" t="s">
        <v>2413</v>
      </c>
      <c r="H46" s="1850" t="s">
        <v>28</v>
      </c>
      <c r="I46" s="1850" t="s">
        <v>815</v>
      </c>
    </row>
    <row customHeight="1" ht="11.25">
      <c r="A47" s="1850" t="s">
        <v>2248</v>
      </c>
      <c r="B47" s="1850" t="s">
        <v>16</v>
      </c>
      <c r="C47" s="1850" t="s">
        <v>2414</v>
      </c>
      <c r="D47" s="1850" t="s">
        <v>2415</v>
      </c>
      <c r="E47" s="1850" t="s">
        <v>2416</v>
      </c>
      <c r="F47" s="1850" t="s">
        <v>2271</v>
      </c>
      <c r="G47" s="1850" t="s">
        <v>28</v>
      </c>
      <c r="H47" s="1850" t="s">
        <v>28</v>
      </c>
      <c r="I47" s="1850" t="s">
        <v>815</v>
      </c>
    </row>
    <row customHeight="1" ht="11.25">
      <c r="A48" s="1850" t="s">
        <v>2248</v>
      </c>
      <c r="B48" s="1850" t="s">
        <v>16</v>
      </c>
      <c r="C48" s="1850" t="s">
        <v>2417</v>
      </c>
      <c r="D48" s="1850" t="s">
        <v>2418</v>
      </c>
      <c r="E48" s="1850" t="s">
        <v>2419</v>
      </c>
      <c r="F48" s="1850" t="s">
        <v>2252</v>
      </c>
      <c r="G48" s="1850" t="s">
        <v>28</v>
      </c>
      <c r="H48" s="1850" t="s">
        <v>28</v>
      </c>
      <c r="I48" s="1850" t="s">
        <v>815</v>
      </c>
    </row>
    <row customHeight="1" ht="11.25">
      <c r="A49" s="1850" t="s">
        <v>2248</v>
      </c>
      <c r="B49" s="1850" t="s">
        <v>16</v>
      </c>
      <c r="C49" s="1850" t="s">
        <v>2420</v>
      </c>
      <c r="D49" s="1850" t="s">
        <v>2421</v>
      </c>
      <c r="E49" s="1850" t="s">
        <v>2422</v>
      </c>
      <c r="F49" s="1850" t="s">
        <v>2395</v>
      </c>
      <c r="G49" s="1850" t="s">
        <v>28</v>
      </c>
      <c r="H49" s="1850" t="s">
        <v>28</v>
      </c>
      <c r="I49" s="1850" t="s">
        <v>815</v>
      </c>
    </row>
    <row customHeight="1" ht="11.25">
      <c r="A50" s="1850" t="s">
        <v>2248</v>
      </c>
      <c r="B50" s="1850" t="s">
        <v>16</v>
      </c>
      <c r="C50" s="1850" t="s">
        <v>2423</v>
      </c>
      <c r="D50" s="1850" t="s">
        <v>2424</v>
      </c>
      <c r="E50" s="1850" t="s">
        <v>2425</v>
      </c>
      <c r="F50" s="1850" t="s">
        <v>2323</v>
      </c>
      <c r="G50" s="1850" t="s">
        <v>28</v>
      </c>
      <c r="H50" s="1850" t="s">
        <v>28</v>
      </c>
      <c r="I50" s="1850" t="s">
        <v>815</v>
      </c>
    </row>
    <row customHeight="1" ht="11.25">
      <c r="A51" s="1850" t="s">
        <v>2248</v>
      </c>
      <c r="B51" s="1850" t="s">
        <v>16</v>
      </c>
      <c r="C51" s="1850" t="s">
        <v>2426</v>
      </c>
      <c r="D51" s="1850" t="s">
        <v>2427</v>
      </c>
      <c r="E51" s="1850" t="s">
        <v>2428</v>
      </c>
      <c r="F51" s="1850" t="s">
        <v>2252</v>
      </c>
      <c r="G51" s="1850" t="s">
        <v>28</v>
      </c>
      <c r="H51" s="1850" t="s">
        <v>28</v>
      </c>
      <c r="I51" s="1850" t="s">
        <v>815</v>
      </c>
    </row>
    <row customHeight="1" ht="11.25">
      <c r="A52" s="1850" t="s">
        <v>2248</v>
      </c>
      <c r="B52" s="1850" t="s">
        <v>16</v>
      </c>
      <c r="C52" s="1850" t="s">
        <v>2429</v>
      </c>
      <c r="D52" s="1850" t="s">
        <v>2430</v>
      </c>
      <c r="E52" s="1850" t="s">
        <v>2431</v>
      </c>
      <c r="F52" s="1850" t="s">
        <v>2304</v>
      </c>
      <c r="G52" s="1850" t="s">
        <v>2432</v>
      </c>
      <c r="H52" s="1850" t="s">
        <v>28</v>
      </c>
      <c r="I52" s="1850" t="s">
        <v>815</v>
      </c>
    </row>
    <row customHeight="1" ht="11.25">
      <c r="A53" s="1850" t="s">
        <v>2248</v>
      </c>
      <c r="B53" s="1850" t="s">
        <v>16</v>
      </c>
      <c r="C53" s="1850" t="s">
        <v>2433</v>
      </c>
      <c r="D53" s="1850" t="s">
        <v>2434</v>
      </c>
      <c r="E53" s="1850" t="s">
        <v>2435</v>
      </c>
      <c r="F53" s="1850" t="s">
        <v>2304</v>
      </c>
      <c r="G53" s="1850" t="s">
        <v>28</v>
      </c>
      <c r="H53" s="1850" t="s">
        <v>28</v>
      </c>
      <c r="I53" s="1850" t="s">
        <v>815</v>
      </c>
    </row>
    <row customHeight="1" ht="11.25">
      <c r="A54" s="1850" t="s">
        <v>2248</v>
      </c>
      <c r="B54" s="1850" t="s">
        <v>16</v>
      </c>
      <c r="C54" s="1850" t="s">
        <v>2436</v>
      </c>
      <c r="D54" s="1850" t="s">
        <v>2437</v>
      </c>
      <c r="E54" s="1850" t="s">
        <v>2438</v>
      </c>
      <c r="F54" s="1850" t="s">
        <v>2439</v>
      </c>
      <c r="G54" s="1850" t="s">
        <v>28</v>
      </c>
      <c r="H54" s="1850" t="s">
        <v>28</v>
      </c>
      <c r="I54" s="1850" t="s">
        <v>815</v>
      </c>
    </row>
    <row customHeight="1" ht="11.25">
      <c r="A55" s="1850" t="s">
        <v>2248</v>
      </c>
      <c r="B55" s="1850" t="s">
        <v>16</v>
      </c>
      <c r="C55" s="1850" t="s">
        <v>2440</v>
      </c>
      <c r="D55" s="1850" t="s">
        <v>2441</v>
      </c>
      <c r="E55" s="1850" t="s">
        <v>2442</v>
      </c>
      <c r="F55" s="1850" t="s">
        <v>2271</v>
      </c>
      <c r="G55" s="1850" t="s">
        <v>28</v>
      </c>
      <c r="H55" s="1850" t="s">
        <v>28</v>
      </c>
      <c r="I55" s="1850" t="s">
        <v>815</v>
      </c>
    </row>
    <row customHeight="1" ht="11.25">
      <c r="A56" s="1850" t="s">
        <v>2248</v>
      </c>
      <c r="B56" s="1850" t="s">
        <v>16</v>
      </c>
      <c r="C56" s="1850" t="s">
        <v>2443</v>
      </c>
      <c r="D56" s="1850" t="s">
        <v>2444</v>
      </c>
      <c r="E56" s="1850" t="s">
        <v>2445</v>
      </c>
      <c r="F56" s="1850" t="s">
        <v>2252</v>
      </c>
      <c r="G56" s="1850" t="s">
        <v>28</v>
      </c>
      <c r="H56" s="1850" t="s">
        <v>28</v>
      </c>
      <c r="I56" s="1850" t="s">
        <v>815</v>
      </c>
    </row>
    <row customHeight="1" ht="11.25">
      <c r="A57" s="1850" t="s">
        <v>2248</v>
      </c>
      <c r="B57" s="1850" t="s">
        <v>16</v>
      </c>
      <c r="C57" s="1850" t="s">
        <v>2446</v>
      </c>
      <c r="D57" s="1850" t="s">
        <v>2447</v>
      </c>
      <c r="E57" s="1850" t="s">
        <v>2448</v>
      </c>
      <c r="F57" s="1850" t="s">
        <v>2252</v>
      </c>
      <c r="G57" s="1850" t="s">
        <v>2449</v>
      </c>
      <c r="H57" s="1850" t="s">
        <v>28</v>
      </c>
      <c r="I57" s="1850" t="s">
        <v>815</v>
      </c>
    </row>
    <row customHeight="1" ht="11.25">
      <c r="A58" s="1850" t="s">
        <v>2248</v>
      </c>
      <c r="B58" s="1850" t="s">
        <v>16</v>
      </c>
      <c r="C58" s="1850" t="s">
        <v>2450</v>
      </c>
      <c r="D58" s="1850" t="s">
        <v>2451</v>
      </c>
      <c r="E58" s="1850" t="s">
        <v>2452</v>
      </c>
      <c r="F58" s="1850" t="s">
        <v>2260</v>
      </c>
      <c r="G58" s="1850" t="s">
        <v>28</v>
      </c>
      <c r="H58" s="1850" t="s">
        <v>28</v>
      </c>
      <c r="I58" s="1850" t="s">
        <v>815</v>
      </c>
    </row>
    <row customHeight="1" ht="11.25">
      <c r="A59" s="1850" t="s">
        <v>2248</v>
      </c>
      <c r="B59" s="1850" t="s">
        <v>16</v>
      </c>
      <c r="C59" s="1850" t="s">
        <v>2453</v>
      </c>
      <c r="D59" s="1850" t="s">
        <v>2454</v>
      </c>
      <c r="E59" s="1850" t="s">
        <v>2455</v>
      </c>
      <c r="F59" s="1850" t="s">
        <v>2260</v>
      </c>
      <c r="G59" s="1850" t="s">
        <v>28</v>
      </c>
      <c r="H59" s="1850" t="s">
        <v>28</v>
      </c>
      <c r="I59" s="1850" t="s">
        <v>815</v>
      </c>
    </row>
    <row customHeight="1" ht="11.25">
      <c r="A60" s="1850" t="s">
        <v>2248</v>
      </c>
      <c r="B60" s="1850" t="s">
        <v>16</v>
      </c>
      <c r="C60" s="1850" t="s">
        <v>2456</v>
      </c>
      <c r="D60" s="1850" t="s">
        <v>2457</v>
      </c>
      <c r="E60" s="1850" t="s">
        <v>2458</v>
      </c>
      <c r="F60" s="1850" t="s">
        <v>2252</v>
      </c>
      <c r="G60" s="1850" t="s">
        <v>2459</v>
      </c>
      <c r="H60" s="1850" t="s">
        <v>28</v>
      </c>
      <c r="I60" s="1850" t="s">
        <v>815</v>
      </c>
    </row>
    <row customHeight="1" ht="11.25">
      <c r="A61" s="1850" t="s">
        <v>2248</v>
      </c>
      <c r="B61" s="1850" t="s">
        <v>16</v>
      </c>
      <c r="C61" s="1850" t="s">
        <v>2460</v>
      </c>
      <c r="D61" s="1850" t="s">
        <v>2461</v>
      </c>
      <c r="E61" s="1850" t="s">
        <v>2462</v>
      </c>
      <c r="F61" s="1850" t="s">
        <v>2334</v>
      </c>
      <c r="G61" s="1850" t="s">
        <v>28</v>
      </c>
      <c r="H61" s="1850" t="s">
        <v>28</v>
      </c>
      <c r="I61" s="1850" t="s">
        <v>815</v>
      </c>
    </row>
    <row customHeight="1" ht="11.25">
      <c r="A62" s="1850" t="s">
        <v>2248</v>
      </c>
      <c r="B62" s="1850" t="s">
        <v>16</v>
      </c>
      <c r="C62" s="1850" t="s">
        <v>2463</v>
      </c>
      <c r="D62" s="1850" t="s">
        <v>2464</v>
      </c>
      <c r="E62" s="1850" t="s">
        <v>2465</v>
      </c>
      <c r="F62" s="1850" t="s">
        <v>2260</v>
      </c>
      <c r="G62" s="1850" t="s">
        <v>28</v>
      </c>
      <c r="H62" s="1850" t="s">
        <v>28</v>
      </c>
      <c r="I62" s="1850" t="s">
        <v>815</v>
      </c>
    </row>
    <row customHeight="1" ht="11.25">
      <c r="A63" s="1850" t="s">
        <v>2248</v>
      </c>
      <c r="B63" s="1850" t="s">
        <v>16</v>
      </c>
      <c r="C63" s="1850" t="s">
        <v>2466</v>
      </c>
      <c r="D63" s="1850" t="s">
        <v>2467</v>
      </c>
      <c r="E63" s="1850" t="s">
        <v>2468</v>
      </c>
      <c r="F63" s="1850" t="s">
        <v>2346</v>
      </c>
      <c r="G63" s="1850" t="s">
        <v>28</v>
      </c>
      <c r="H63" s="1850" t="s">
        <v>28</v>
      </c>
      <c r="I63" s="1850" t="s">
        <v>815</v>
      </c>
    </row>
    <row customHeight="1" ht="11.25">
      <c r="A64" s="1850" t="s">
        <v>2248</v>
      </c>
      <c r="B64" s="1850" t="s">
        <v>16</v>
      </c>
      <c r="C64" s="1850" t="s">
        <v>2469</v>
      </c>
      <c r="D64" s="1850" t="s">
        <v>2470</v>
      </c>
      <c r="E64" s="1850" t="s">
        <v>2471</v>
      </c>
      <c r="F64" s="1850" t="s">
        <v>2371</v>
      </c>
      <c r="G64" s="1850" t="s">
        <v>2472</v>
      </c>
      <c r="H64" s="1850" t="s">
        <v>28</v>
      </c>
      <c r="I64" s="1850" t="s">
        <v>815</v>
      </c>
    </row>
    <row customHeight="1" ht="11.25">
      <c r="A65" s="1850" t="s">
        <v>2248</v>
      </c>
      <c r="B65" s="1850" t="s">
        <v>16</v>
      </c>
      <c r="C65" s="1850" t="s">
        <v>2473</v>
      </c>
      <c r="D65" s="1850" t="s">
        <v>2474</v>
      </c>
      <c r="E65" s="1850" t="s">
        <v>2475</v>
      </c>
      <c r="F65" s="1850" t="s">
        <v>2252</v>
      </c>
      <c r="G65" s="1850" t="s">
        <v>28</v>
      </c>
      <c r="H65" s="1850" t="s">
        <v>28</v>
      </c>
      <c r="I65" s="1850" t="s">
        <v>815</v>
      </c>
    </row>
    <row customHeight="1" ht="11.25">
      <c r="A66" s="1850" t="s">
        <v>2248</v>
      </c>
      <c r="B66" s="1850" t="s">
        <v>16</v>
      </c>
      <c r="C66" s="1850" t="s">
        <v>2476</v>
      </c>
      <c r="D66" s="1850" t="s">
        <v>2477</v>
      </c>
      <c r="E66" s="1850" t="s">
        <v>2478</v>
      </c>
      <c r="F66" s="1850" t="s">
        <v>2308</v>
      </c>
      <c r="G66" s="1850" t="s">
        <v>28</v>
      </c>
      <c r="H66" s="1850" t="s">
        <v>28</v>
      </c>
      <c r="I66" s="1850" t="s">
        <v>815</v>
      </c>
    </row>
    <row customHeight="1" ht="11.25">
      <c r="A67" s="1850" t="s">
        <v>2248</v>
      </c>
      <c r="B67" s="1850" t="s">
        <v>16</v>
      </c>
      <c r="C67" s="1850" t="s">
        <v>2479</v>
      </c>
      <c r="D67" s="1850" t="s">
        <v>2480</v>
      </c>
      <c r="E67" s="1850" t="s">
        <v>2481</v>
      </c>
      <c r="F67" s="1850" t="s">
        <v>2252</v>
      </c>
      <c r="G67" s="1850" t="s">
        <v>2482</v>
      </c>
      <c r="H67" s="1850" t="s">
        <v>28</v>
      </c>
      <c r="I67" s="1850" t="s">
        <v>815</v>
      </c>
    </row>
    <row customHeight="1" ht="11.25">
      <c r="A68" s="1850" t="s">
        <v>2248</v>
      </c>
      <c r="B68" s="1850" t="s">
        <v>16</v>
      </c>
      <c r="C68" s="1850" t="s">
        <v>2483</v>
      </c>
      <c r="D68" s="1850" t="s">
        <v>2484</v>
      </c>
      <c r="E68" s="1850" t="s">
        <v>2485</v>
      </c>
      <c r="F68" s="1850" t="s">
        <v>2334</v>
      </c>
      <c r="G68" s="1850" t="s">
        <v>28</v>
      </c>
      <c r="H68" s="1850" t="s">
        <v>28</v>
      </c>
      <c r="I68" s="1850" t="s">
        <v>815</v>
      </c>
    </row>
    <row customHeight="1" ht="11.25">
      <c r="A69" s="1850" t="s">
        <v>2248</v>
      </c>
      <c r="B69" s="1850" t="s">
        <v>16</v>
      </c>
      <c r="C69" s="1850" t="s">
        <v>2486</v>
      </c>
      <c r="D69" s="1850" t="s">
        <v>2487</v>
      </c>
      <c r="E69" s="1850" t="s">
        <v>2488</v>
      </c>
      <c r="F69" s="1850" t="s">
        <v>2252</v>
      </c>
      <c r="G69" s="1850" t="s">
        <v>2489</v>
      </c>
      <c r="H69" s="1850" t="s">
        <v>28</v>
      </c>
      <c r="I69" s="1850" t="s">
        <v>815</v>
      </c>
    </row>
    <row customHeight="1" ht="11.25">
      <c r="A70" s="1850" t="s">
        <v>2248</v>
      </c>
      <c r="B70" s="1850" t="s">
        <v>16</v>
      </c>
      <c r="C70" s="1850" t="s">
        <v>2490</v>
      </c>
      <c r="D70" s="1850" t="s">
        <v>2491</v>
      </c>
      <c r="E70" s="1850" t="s">
        <v>2492</v>
      </c>
      <c r="F70" s="1850" t="s">
        <v>2400</v>
      </c>
      <c r="G70" s="1850" t="s">
        <v>28</v>
      </c>
      <c r="H70" s="1850" t="s">
        <v>28</v>
      </c>
      <c r="I70" s="1850" t="s">
        <v>815</v>
      </c>
    </row>
    <row customHeight="1" ht="11.25">
      <c r="A71" s="1850" t="s">
        <v>2248</v>
      </c>
      <c r="B71" s="1850" t="s">
        <v>16</v>
      </c>
      <c r="C71" s="1850" t="s">
        <v>2493</v>
      </c>
      <c r="D71" s="1850" t="s">
        <v>2494</v>
      </c>
      <c r="E71" s="1850" t="s">
        <v>2495</v>
      </c>
      <c r="F71" s="1850" t="s">
        <v>2346</v>
      </c>
      <c r="G71" s="1850" t="s">
        <v>2496</v>
      </c>
      <c r="H71" s="1850" t="s">
        <v>28</v>
      </c>
      <c r="I71" s="1850" t="s">
        <v>815</v>
      </c>
    </row>
    <row customHeight="1" ht="11.25">
      <c r="A72" s="1850" t="s">
        <v>2248</v>
      </c>
      <c r="B72" s="1850" t="s">
        <v>16</v>
      </c>
      <c r="C72" s="1850" t="s">
        <v>2497</v>
      </c>
      <c r="D72" s="1850" t="s">
        <v>2498</v>
      </c>
      <c r="E72" s="1850" t="s">
        <v>2499</v>
      </c>
      <c r="F72" s="1850" t="s">
        <v>2346</v>
      </c>
      <c r="G72" s="1850" t="s">
        <v>2500</v>
      </c>
      <c r="H72" s="1850" t="s">
        <v>28</v>
      </c>
      <c r="I72" s="1850" t="s">
        <v>815</v>
      </c>
    </row>
    <row customHeight="1" ht="11.25">
      <c r="A73" s="1850" t="s">
        <v>2248</v>
      </c>
      <c r="B73" s="1850" t="s">
        <v>16</v>
      </c>
      <c r="C73" s="1850" t="s">
        <v>2501</v>
      </c>
      <c r="D73" s="1850" t="s">
        <v>2502</v>
      </c>
      <c r="E73" s="1850" t="s">
        <v>2503</v>
      </c>
      <c r="F73" s="1850" t="s">
        <v>2308</v>
      </c>
      <c r="G73" s="1850" t="s">
        <v>2504</v>
      </c>
      <c r="H73" s="1850" t="s">
        <v>28</v>
      </c>
      <c r="I73" s="1850" t="s">
        <v>815</v>
      </c>
    </row>
    <row customHeight="1" ht="11.25">
      <c r="A74" s="1850" t="s">
        <v>2248</v>
      </c>
      <c r="B74" s="1850" t="s">
        <v>16</v>
      </c>
      <c r="C74" s="1850" t="s">
        <v>2505</v>
      </c>
      <c r="D74" s="1850" t="s">
        <v>2506</v>
      </c>
      <c r="E74" s="1850" t="s">
        <v>2507</v>
      </c>
      <c r="F74" s="1850" t="s">
        <v>2252</v>
      </c>
      <c r="G74" s="1850" t="s">
        <v>28</v>
      </c>
      <c r="H74" s="1850" t="s">
        <v>28</v>
      </c>
      <c r="I74" s="1850" t="s">
        <v>815</v>
      </c>
    </row>
    <row customHeight="1" ht="11.25">
      <c r="A75" s="1850" t="s">
        <v>2248</v>
      </c>
      <c r="B75" s="1850" t="s">
        <v>16</v>
      </c>
      <c r="C75" s="1850" t="s">
        <v>2508</v>
      </c>
      <c r="D75" s="1850" t="s">
        <v>2509</v>
      </c>
      <c r="E75" s="1850" t="s">
        <v>2510</v>
      </c>
      <c r="F75" s="1850" t="s">
        <v>2334</v>
      </c>
      <c r="G75" s="1850" t="s">
        <v>28</v>
      </c>
      <c r="H75" s="1850" t="s">
        <v>28</v>
      </c>
      <c r="I75" s="1850" t="s">
        <v>815</v>
      </c>
    </row>
    <row customHeight="1" ht="11.25">
      <c r="A76" s="1850" t="s">
        <v>2248</v>
      </c>
      <c r="B76" s="1850" t="s">
        <v>16</v>
      </c>
      <c r="C76" s="1850" t="s">
        <v>2511</v>
      </c>
      <c r="D76" s="1850" t="s">
        <v>2512</v>
      </c>
      <c r="E76" s="1850" t="s">
        <v>2513</v>
      </c>
      <c r="F76" s="1850" t="s">
        <v>2252</v>
      </c>
      <c r="G76" s="1850" t="s">
        <v>28</v>
      </c>
      <c r="H76" s="1850" t="s">
        <v>28</v>
      </c>
      <c r="I76" s="1850" t="s">
        <v>815</v>
      </c>
    </row>
    <row customHeight="1" ht="11.25">
      <c r="A77" s="1850" t="s">
        <v>2248</v>
      </c>
      <c r="B77" s="1850" t="s">
        <v>16</v>
      </c>
      <c r="C77" s="1850" t="s">
        <v>28</v>
      </c>
      <c r="D77" s="1850" t="s">
        <v>2514</v>
      </c>
      <c r="E77" s="1850" t="s">
        <v>2515</v>
      </c>
      <c r="F77" s="1850" t="s">
        <v>2252</v>
      </c>
      <c r="G77" s="1850" t="s">
        <v>28</v>
      </c>
      <c r="H77" s="1850" t="s">
        <v>28</v>
      </c>
      <c r="I77" s="1850" t="s">
        <v>815</v>
      </c>
    </row>
    <row customHeight="1" ht="11.25">
      <c r="A78" s="1850" t="s">
        <v>2248</v>
      </c>
      <c r="B78" s="1850" t="s">
        <v>16</v>
      </c>
      <c r="C78" s="1850" t="s">
        <v>2516</v>
      </c>
      <c r="D78" s="1850" t="s">
        <v>2517</v>
      </c>
      <c r="E78" s="1850" t="s">
        <v>2518</v>
      </c>
      <c r="F78" s="1850" t="s">
        <v>2323</v>
      </c>
      <c r="G78" s="1850" t="s">
        <v>28</v>
      </c>
      <c r="H78" s="1850" t="s">
        <v>28</v>
      </c>
      <c r="I78" s="1850" t="s">
        <v>815</v>
      </c>
    </row>
    <row customHeight="1" ht="11.25">
      <c r="A79" s="1850" t="s">
        <v>2248</v>
      </c>
      <c r="B79" s="1850" t="s">
        <v>16</v>
      </c>
      <c r="C79" s="1850" t="s">
        <v>2519</v>
      </c>
      <c r="D79" s="1850" t="s">
        <v>2520</v>
      </c>
      <c r="E79" s="1850" t="s">
        <v>2521</v>
      </c>
      <c r="F79" s="1850" t="s">
        <v>2522</v>
      </c>
      <c r="G79" s="1850" t="s">
        <v>28</v>
      </c>
      <c r="H79" s="1850" t="s">
        <v>28</v>
      </c>
      <c r="I79" s="1850" t="s">
        <v>815</v>
      </c>
    </row>
    <row customHeight="1" ht="11.25">
      <c r="A80" s="1850" t="s">
        <v>2248</v>
      </c>
      <c r="B80" s="1850" t="s">
        <v>16</v>
      </c>
      <c r="C80" s="1850" t="s">
        <v>2523</v>
      </c>
      <c r="D80" s="1850" t="s">
        <v>2524</v>
      </c>
      <c r="E80" s="1850" t="s">
        <v>2521</v>
      </c>
      <c r="F80" s="1850" t="s">
        <v>2525</v>
      </c>
      <c r="G80" s="1850" t="s">
        <v>2526</v>
      </c>
      <c r="H80" s="1850" t="s">
        <v>28</v>
      </c>
      <c r="I80" s="1850" t="s">
        <v>815</v>
      </c>
    </row>
    <row customHeight="1" ht="11.25">
      <c r="A81" s="1850" t="s">
        <v>2248</v>
      </c>
      <c r="B81" s="1850" t="s">
        <v>16</v>
      </c>
      <c r="C81" s="1850" t="s">
        <v>2527</v>
      </c>
      <c r="D81" s="1850" t="s">
        <v>2528</v>
      </c>
      <c r="E81" s="1850" t="s">
        <v>2529</v>
      </c>
      <c r="F81" s="1850" t="s">
        <v>2530</v>
      </c>
      <c r="G81" s="1850" t="s">
        <v>28</v>
      </c>
      <c r="H81" s="1850" t="s">
        <v>28</v>
      </c>
      <c r="I81" s="1850" t="s">
        <v>815</v>
      </c>
    </row>
    <row customHeight="1" ht="11.25">
      <c r="A82" s="1850" t="s">
        <v>2248</v>
      </c>
      <c r="B82" s="1850" t="s">
        <v>16</v>
      </c>
      <c r="C82" s="1850" t="s">
        <v>2531</v>
      </c>
      <c r="D82" s="1850" t="s">
        <v>2532</v>
      </c>
      <c r="E82" s="1850" t="s">
        <v>2529</v>
      </c>
      <c r="F82" s="1850" t="s">
        <v>2533</v>
      </c>
      <c r="G82" s="1850" t="s">
        <v>28</v>
      </c>
      <c r="H82" s="1850" t="s">
        <v>28</v>
      </c>
      <c r="I82" s="1850" t="s">
        <v>815</v>
      </c>
    </row>
    <row customHeight="1" ht="11.25">
      <c r="A83" s="1850" t="s">
        <v>2248</v>
      </c>
      <c r="B83" s="1850" t="s">
        <v>16</v>
      </c>
      <c r="C83" s="1850" t="s">
        <v>2534</v>
      </c>
      <c r="D83" s="1850" t="s">
        <v>2535</v>
      </c>
      <c r="E83" s="1850" t="s">
        <v>2536</v>
      </c>
      <c r="F83" s="1850" t="s">
        <v>2537</v>
      </c>
      <c r="G83" s="1850" t="s">
        <v>28</v>
      </c>
      <c r="H83" s="1850" t="s">
        <v>28</v>
      </c>
      <c r="I83" s="1850" t="s">
        <v>815</v>
      </c>
    </row>
    <row customHeight="1" ht="11.25">
      <c r="A84" s="1850" t="s">
        <v>2248</v>
      </c>
      <c r="B84" s="1850" t="s">
        <v>16</v>
      </c>
      <c r="C84" s="1850" t="s">
        <v>2249</v>
      </c>
      <c r="D84" s="1850" t="s">
        <v>2250</v>
      </c>
      <c r="E84" s="1850" t="s">
        <v>2251</v>
      </c>
      <c r="F84" s="1850" t="s">
        <v>2252</v>
      </c>
      <c r="G84" s="1850" t="s">
        <v>28</v>
      </c>
      <c r="H84" s="1850" t="s">
        <v>28</v>
      </c>
      <c r="I84" s="1850" t="s">
        <v>901</v>
      </c>
    </row>
    <row customHeight="1" ht="11.25">
      <c r="A85" s="1850" t="s">
        <v>2248</v>
      </c>
      <c r="B85" s="1850" t="s">
        <v>16</v>
      </c>
      <c r="C85" s="1850" t="s">
        <v>2253</v>
      </c>
      <c r="D85" s="1850" t="s">
        <v>2254</v>
      </c>
      <c r="E85" s="1850" t="s">
        <v>2255</v>
      </c>
      <c r="F85" s="1850" t="s">
        <v>2256</v>
      </c>
      <c r="G85" s="1850" t="s">
        <v>28</v>
      </c>
      <c r="H85" s="1850" t="s">
        <v>28</v>
      </c>
      <c r="I85" s="1850" t="s">
        <v>901</v>
      </c>
    </row>
    <row customHeight="1" ht="11.25">
      <c r="A86" s="1850" t="s">
        <v>2248</v>
      </c>
      <c r="B86" s="1850" t="s">
        <v>16</v>
      </c>
      <c r="C86" s="1850" t="s">
        <v>2276</v>
      </c>
      <c r="D86" s="1850" t="s">
        <v>2277</v>
      </c>
      <c r="E86" s="1850" t="s">
        <v>2278</v>
      </c>
      <c r="F86" s="1850" t="s">
        <v>2252</v>
      </c>
      <c r="G86" s="1850" t="s">
        <v>28</v>
      </c>
      <c r="H86" s="1850" t="s">
        <v>28</v>
      </c>
      <c r="I86" s="1850" t="s">
        <v>901</v>
      </c>
    </row>
    <row customHeight="1" ht="11.25">
      <c r="A87" s="1850" t="s">
        <v>2248</v>
      </c>
      <c r="B87" s="1850" t="s">
        <v>16</v>
      </c>
      <c r="C87" s="1850" t="s">
        <v>2294</v>
      </c>
      <c r="D87" s="1850" t="s">
        <v>2295</v>
      </c>
      <c r="E87" s="1850" t="s">
        <v>2296</v>
      </c>
      <c r="F87" s="1850" t="s">
        <v>2293</v>
      </c>
      <c r="G87" s="1850" t="s">
        <v>28</v>
      </c>
      <c r="H87" s="1850" t="s">
        <v>28</v>
      </c>
      <c r="I87" s="1850" t="s">
        <v>901</v>
      </c>
    </row>
    <row customHeight="1" ht="11.25">
      <c r="A88" s="1850" t="s">
        <v>2248</v>
      </c>
      <c r="B88" s="1850" t="s">
        <v>16</v>
      </c>
      <c r="C88" s="1850" t="s">
        <v>2297</v>
      </c>
      <c r="D88" s="1850" t="s">
        <v>2298</v>
      </c>
      <c r="E88" s="1850" t="s">
        <v>2299</v>
      </c>
      <c r="F88" s="1850" t="s">
        <v>2300</v>
      </c>
      <c r="G88" s="1850" t="s">
        <v>28</v>
      </c>
      <c r="H88" s="1850" t="s">
        <v>28</v>
      </c>
      <c r="I88" s="1850" t="s">
        <v>901</v>
      </c>
    </row>
    <row customHeight="1" ht="11.25">
      <c r="A89" s="1850" t="s">
        <v>2248</v>
      </c>
      <c r="B89" s="1850" t="s">
        <v>16</v>
      </c>
      <c r="C89" s="1850" t="s">
        <v>2309</v>
      </c>
      <c r="D89" s="1850" t="s">
        <v>2310</v>
      </c>
      <c r="E89" s="1850" t="s">
        <v>2311</v>
      </c>
      <c r="F89" s="1850" t="s">
        <v>2252</v>
      </c>
      <c r="G89" s="1850" t="s">
        <v>28</v>
      </c>
      <c r="H89" s="1850" t="s">
        <v>28</v>
      </c>
      <c r="I89" s="1850" t="s">
        <v>901</v>
      </c>
    </row>
    <row customHeight="1" ht="11.25">
      <c r="A90" s="1850" t="s">
        <v>2248</v>
      </c>
      <c r="B90" s="1850" t="s">
        <v>16</v>
      </c>
      <c r="C90" s="1850" t="s">
        <v>2312</v>
      </c>
      <c r="D90" s="1850" t="s">
        <v>2313</v>
      </c>
      <c r="E90" s="1850" t="s">
        <v>2314</v>
      </c>
      <c r="F90" s="1850" t="s">
        <v>2315</v>
      </c>
      <c r="G90" s="1850" t="s">
        <v>2316</v>
      </c>
      <c r="H90" s="1850" t="s">
        <v>28</v>
      </c>
      <c r="I90" s="1850" t="s">
        <v>901</v>
      </c>
    </row>
    <row customHeight="1" ht="11.25">
      <c r="A91" s="1850" t="s">
        <v>2248</v>
      </c>
      <c r="B91" s="1850" t="s">
        <v>16</v>
      </c>
      <c r="C91" s="1850" t="s">
        <v>2317</v>
      </c>
      <c r="D91" s="1850" t="s">
        <v>2318</v>
      </c>
      <c r="E91" s="1850" t="s">
        <v>2319</v>
      </c>
      <c r="F91" s="1850" t="s">
        <v>2275</v>
      </c>
      <c r="G91" s="1850" t="s">
        <v>28</v>
      </c>
      <c r="H91" s="1850" t="s">
        <v>28</v>
      </c>
      <c r="I91" s="1850" t="s">
        <v>901</v>
      </c>
    </row>
    <row customHeight="1" ht="11.25">
      <c r="A92" s="1850" t="s">
        <v>2248</v>
      </c>
      <c r="B92" s="1850" t="s">
        <v>16</v>
      </c>
      <c r="C92" s="1850" t="s">
        <v>2325</v>
      </c>
      <c r="D92" s="1850" t="s">
        <v>2326</v>
      </c>
      <c r="E92" s="1850" t="s">
        <v>2327</v>
      </c>
      <c r="F92" s="1850" t="s">
        <v>2271</v>
      </c>
      <c r="G92" s="1850" t="s">
        <v>28</v>
      </c>
      <c r="H92" s="1850" t="s">
        <v>28</v>
      </c>
      <c r="I92" s="1850" t="s">
        <v>901</v>
      </c>
    </row>
    <row customHeight="1" ht="11.25">
      <c r="A93" s="1850" t="s">
        <v>2248</v>
      </c>
      <c r="B93" s="1850" t="s">
        <v>16</v>
      </c>
      <c r="C93" s="1850" t="s">
        <v>2352</v>
      </c>
      <c r="D93" s="1850" t="s">
        <v>2353</v>
      </c>
      <c r="E93" s="1850" t="s">
        <v>2354</v>
      </c>
      <c r="F93" s="1850" t="s">
        <v>2323</v>
      </c>
      <c r="G93" s="1850" t="s">
        <v>2355</v>
      </c>
      <c r="H93" s="1850" t="s">
        <v>28</v>
      </c>
      <c r="I93" s="1850" t="s">
        <v>901</v>
      </c>
    </row>
    <row customHeight="1" ht="11.25">
      <c r="A94" s="1850" t="s">
        <v>2248</v>
      </c>
      <c r="B94" s="1850" t="s">
        <v>16</v>
      </c>
      <c r="C94" s="1850" t="s">
        <v>2360</v>
      </c>
      <c r="D94" s="1850" t="s">
        <v>2361</v>
      </c>
      <c r="E94" s="1850" t="s">
        <v>2362</v>
      </c>
      <c r="F94" s="1850" t="s">
        <v>2334</v>
      </c>
      <c r="G94" s="1850" t="s">
        <v>2363</v>
      </c>
      <c r="H94" s="1850" t="s">
        <v>28</v>
      </c>
      <c r="I94" s="1850" t="s">
        <v>901</v>
      </c>
    </row>
    <row customHeight="1" ht="11.25">
      <c r="A95" s="1850" t="s">
        <v>2248</v>
      </c>
      <c r="B95" s="1850" t="s">
        <v>16</v>
      </c>
      <c r="C95" s="1850" t="s">
        <v>2375</v>
      </c>
      <c r="D95" s="1850" t="s">
        <v>2376</v>
      </c>
      <c r="E95" s="1850" t="s">
        <v>2377</v>
      </c>
      <c r="F95" s="1850" t="s">
        <v>2378</v>
      </c>
      <c r="G95" s="1850" t="s">
        <v>28</v>
      </c>
      <c r="H95" s="1850" t="s">
        <v>28</v>
      </c>
      <c r="I95" s="1850" t="s">
        <v>901</v>
      </c>
    </row>
    <row customHeight="1" ht="11.25">
      <c r="A96" s="1850" t="s">
        <v>2248</v>
      </c>
      <c r="B96" s="1850" t="s">
        <v>16</v>
      </c>
      <c r="C96" s="1850" t="s">
        <v>2388</v>
      </c>
      <c r="D96" s="1850" t="s">
        <v>2389</v>
      </c>
      <c r="E96" s="1850" t="s">
        <v>2390</v>
      </c>
      <c r="F96" s="1850" t="s">
        <v>2334</v>
      </c>
      <c r="G96" s="1850" t="s">
        <v>2391</v>
      </c>
      <c r="H96" s="1850" t="s">
        <v>28</v>
      </c>
      <c r="I96" s="1850" t="s">
        <v>901</v>
      </c>
    </row>
    <row customHeight="1" ht="11.25">
      <c r="A97" s="1850" t="s">
        <v>2248</v>
      </c>
      <c r="B97" s="1850" t="s">
        <v>16</v>
      </c>
      <c r="C97" s="1850" t="s">
        <v>2414</v>
      </c>
      <c r="D97" s="1850" t="s">
        <v>2415</v>
      </c>
      <c r="E97" s="1850" t="s">
        <v>2416</v>
      </c>
      <c r="F97" s="1850" t="s">
        <v>2271</v>
      </c>
      <c r="G97" s="1850" t="s">
        <v>28</v>
      </c>
      <c r="H97" s="1850" t="s">
        <v>28</v>
      </c>
      <c r="I97" s="1850" t="s">
        <v>901</v>
      </c>
    </row>
    <row customHeight="1" ht="11.25">
      <c r="A98" s="1850" t="s">
        <v>2248</v>
      </c>
      <c r="B98" s="1850" t="s">
        <v>16</v>
      </c>
      <c r="C98" s="1850" t="s">
        <v>2446</v>
      </c>
      <c r="D98" s="1850" t="s">
        <v>2447</v>
      </c>
      <c r="E98" s="1850" t="s">
        <v>2448</v>
      </c>
      <c r="F98" s="1850" t="s">
        <v>2252</v>
      </c>
      <c r="G98" s="1850" t="s">
        <v>2449</v>
      </c>
      <c r="H98" s="1850" t="s">
        <v>28</v>
      </c>
      <c r="I98" s="1850" t="s">
        <v>901</v>
      </c>
    </row>
    <row customHeight="1" ht="11.25">
      <c r="A99" s="1850" t="s">
        <v>2248</v>
      </c>
      <c r="B99" s="1850" t="s">
        <v>16</v>
      </c>
      <c r="C99" s="1850" t="s">
        <v>2456</v>
      </c>
      <c r="D99" s="1850" t="s">
        <v>2457</v>
      </c>
      <c r="E99" s="1850" t="s">
        <v>2458</v>
      </c>
      <c r="F99" s="1850" t="s">
        <v>2252</v>
      </c>
      <c r="G99" s="1850" t="s">
        <v>2459</v>
      </c>
      <c r="H99" s="1850" t="s">
        <v>28</v>
      </c>
      <c r="I99" s="1850" t="s">
        <v>901</v>
      </c>
    </row>
    <row customHeight="1" ht="11.25">
      <c r="A100" s="1850" t="s">
        <v>2248</v>
      </c>
      <c r="B100" s="1850" t="s">
        <v>16</v>
      </c>
      <c r="C100" s="1850" t="s">
        <v>2483</v>
      </c>
      <c r="D100" s="1850" t="s">
        <v>2484</v>
      </c>
      <c r="E100" s="1850" t="s">
        <v>2485</v>
      </c>
      <c r="F100" s="1850" t="s">
        <v>2334</v>
      </c>
      <c r="G100" s="1850" t="s">
        <v>28</v>
      </c>
      <c r="H100" s="1850" t="s">
        <v>28</v>
      </c>
      <c r="I100" s="1850" t="s">
        <v>901</v>
      </c>
    </row>
    <row customHeight="1" ht="11.25">
      <c r="A101" s="1850" t="s">
        <v>2248</v>
      </c>
      <c r="B101" s="1850" t="s">
        <v>16</v>
      </c>
      <c r="C101" s="1850" t="s">
        <v>2486</v>
      </c>
      <c r="D101" s="1850" t="s">
        <v>2487</v>
      </c>
      <c r="E101" s="1850" t="s">
        <v>2488</v>
      </c>
      <c r="F101" s="1850" t="s">
        <v>2252</v>
      </c>
      <c r="G101" s="1850" t="s">
        <v>2489</v>
      </c>
      <c r="H101" s="1850" t="s">
        <v>28</v>
      </c>
      <c r="I101" s="1850" t="s">
        <v>901</v>
      </c>
    </row>
    <row customHeight="1" ht="11.25">
      <c r="A102" s="1850" t="s">
        <v>2248</v>
      </c>
      <c r="B102" s="1850" t="s">
        <v>16</v>
      </c>
      <c r="C102" s="1850" t="s">
        <v>28</v>
      </c>
      <c r="D102" s="1850" t="s">
        <v>2514</v>
      </c>
      <c r="E102" s="1850" t="s">
        <v>2515</v>
      </c>
      <c r="F102" s="1850" t="s">
        <v>2252</v>
      </c>
      <c r="G102" s="1850" t="s">
        <v>28</v>
      </c>
      <c r="H102" s="1850" t="s">
        <v>28</v>
      </c>
      <c r="I102" s="1850" t="s">
        <v>901</v>
      </c>
    </row>
    <row customHeight="1" ht="11.25">
      <c r="A103" s="1850" t="s">
        <v>2248</v>
      </c>
      <c r="B103" s="1850" t="s">
        <v>16</v>
      </c>
      <c r="C103" s="1850" t="s">
        <v>2519</v>
      </c>
      <c r="D103" s="1850" t="s">
        <v>2520</v>
      </c>
      <c r="E103" s="1850" t="s">
        <v>2521</v>
      </c>
      <c r="F103" s="1850" t="s">
        <v>2522</v>
      </c>
      <c r="G103" s="1850" t="s">
        <v>28</v>
      </c>
      <c r="H103" s="1850" t="s">
        <v>28</v>
      </c>
      <c r="I103" s="1850" t="s">
        <v>901</v>
      </c>
    </row>
    <row customHeight="1" ht="11.25">
      <c r="A104" s="1850" t="s">
        <v>2248</v>
      </c>
      <c r="B104" s="1850" t="s">
        <v>16</v>
      </c>
      <c r="C104" s="1850" t="s">
        <v>2523</v>
      </c>
      <c r="D104" s="1850" t="s">
        <v>2524</v>
      </c>
      <c r="E104" s="1850" t="s">
        <v>2521</v>
      </c>
      <c r="F104" s="1850" t="s">
        <v>2525</v>
      </c>
      <c r="G104" s="1850" t="s">
        <v>2526</v>
      </c>
      <c r="H104" s="1850" t="s">
        <v>28</v>
      </c>
      <c r="I104" s="1850" t="s">
        <v>901</v>
      </c>
    </row>
    <row customHeight="1" ht="11.25">
      <c r="A105" s="1850" t="s">
        <v>2248</v>
      </c>
      <c r="B105" s="1850" t="s">
        <v>16</v>
      </c>
      <c r="C105" s="1850" t="s">
        <v>2534</v>
      </c>
      <c r="D105" s="1850" t="s">
        <v>2535</v>
      </c>
      <c r="E105" s="1850" t="s">
        <v>2536</v>
      </c>
      <c r="F105" s="1850" t="s">
        <v>2537</v>
      </c>
      <c r="G105" s="1850" t="s">
        <v>28</v>
      </c>
      <c r="H105" s="1850" t="s">
        <v>28</v>
      </c>
      <c r="I105" s="1850" t="s">
        <v>901</v>
      </c>
    </row>
    <row customHeight="1" ht="11.25">
      <c r="A106" s="1850" t="s">
        <v>2248</v>
      </c>
      <c r="B106" s="1850" t="s">
        <v>16</v>
      </c>
      <c r="C106" s="1850" t="s">
        <v>2249</v>
      </c>
      <c r="D106" s="1850" t="s">
        <v>2250</v>
      </c>
      <c r="E106" s="1850" t="s">
        <v>2251</v>
      </c>
      <c r="F106" s="1850" t="s">
        <v>2252</v>
      </c>
      <c r="G106" s="1850" t="s">
        <v>28</v>
      </c>
      <c r="H106" s="1850" t="s">
        <v>28</v>
      </c>
      <c r="I106" s="1850" t="s">
        <v>861</v>
      </c>
    </row>
    <row customHeight="1" ht="11.25">
      <c r="A107" s="1850" t="s">
        <v>2248</v>
      </c>
      <c r="B107" s="1850" t="s">
        <v>16</v>
      </c>
      <c r="C107" s="1850" t="s">
        <v>2253</v>
      </c>
      <c r="D107" s="1850" t="s">
        <v>2254</v>
      </c>
      <c r="E107" s="1850" t="s">
        <v>2255</v>
      </c>
      <c r="F107" s="1850" t="s">
        <v>2256</v>
      </c>
      <c r="G107" s="1850" t="s">
        <v>28</v>
      </c>
      <c r="H107" s="1850" t="s">
        <v>28</v>
      </c>
      <c r="I107" s="1850" t="s">
        <v>861</v>
      </c>
    </row>
    <row customHeight="1" ht="11.25">
      <c r="A108" s="1850" t="s">
        <v>2248</v>
      </c>
      <c r="B108" s="1850" t="s">
        <v>16</v>
      </c>
      <c r="C108" s="1850" t="s">
        <v>2538</v>
      </c>
      <c r="D108" s="1850" t="s">
        <v>2539</v>
      </c>
      <c r="E108" s="1850" t="s">
        <v>2540</v>
      </c>
      <c r="F108" s="1850" t="s">
        <v>2252</v>
      </c>
      <c r="G108" s="1850" t="s">
        <v>28</v>
      </c>
      <c r="H108" s="1850" t="s">
        <v>28</v>
      </c>
      <c r="I108" s="1850" t="s">
        <v>861</v>
      </c>
    </row>
    <row customHeight="1" ht="11.25">
      <c r="A109" s="1850" t="s">
        <v>2248</v>
      </c>
      <c r="B109" s="1850" t="s">
        <v>16</v>
      </c>
      <c r="C109" s="1850" t="s">
        <v>2276</v>
      </c>
      <c r="D109" s="1850" t="s">
        <v>2277</v>
      </c>
      <c r="E109" s="1850" t="s">
        <v>2278</v>
      </c>
      <c r="F109" s="1850" t="s">
        <v>2252</v>
      </c>
      <c r="G109" s="1850" t="s">
        <v>28</v>
      </c>
      <c r="H109" s="1850" t="s">
        <v>28</v>
      </c>
      <c r="I109" s="1850" t="s">
        <v>861</v>
      </c>
    </row>
    <row customHeight="1" ht="11.25">
      <c r="A110" s="1850" t="s">
        <v>2248</v>
      </c>
      <c r="B110" s="1850" t="s">
        <v>16</v>
      </c>
      <c r="C110" s="1850" t="s">
        <v>2541</v>
      </c>
      <c r="D110" s="1850" t="s">
        <v>2542</v>
      </c>
      <c r="E110" s="1850" t="s">
        <v>2543</v>
      </c>
      <c r="F110" s="1850" t="s">
        <v>2378</v>
      </c>
      <c r="G110" s="1850" t="s">
        <v>28</v>
      </c>
      <c r="H110" s="1850" t="s">
        <v>28</v>
      </c>
      <c r="I110" s="1850" t="s">
        <v>861</v>
      </c>
    </row>
    <row customHeight="1" ht="11.25">
      <c r="A111" s="1850" t="s">
        <v>2248</v>
      </c>
      <c r="B111" s="1850" t="s">
        <v>16</v>
      </c>
      <c r="C111" s="1850" t="s">
        <v>2279</v>
      </c>
      <c r="D111" s="1850" t="s">
        <v>2280</v>
      </c>
      <c r="E111" s="1850" t="s">
        <v>2281</v>
      </c>
      <c r="F111" s="1850" t="s">
        <v>2282</v>
      </c>
      <c r="G111" s="1850" t="s">
        <v>28</v>
      </c>
      <c r="H111" s="1850" t="s">
        <v>28</v>
      </c>
      <c r="I111" s="1850" t="s">
        <v>861</v>
      </c>
    </row>
    <row customHeight="1" ht="11.25">
      <c r="A112" s="1850" t="s">
        <v>2248</v>
      </c>
      <c r="B112" s="1850" t="s">
        <v>16</v>
      </c>
      <c r="C112" s="1850" t="s">
        <v>2544</v>
      </c>
      <c r="D112" s="1850" t="s">
        <v>2545</v>
      </c>
      <c r="E112" s="1850" t="s">
        <v>2546</v>
      </c>
      <c r="F112" s="1850" t="s">
        <v>2252</v>
      </c>
      <c r="G112" s="1850" t="s">
        <v>28</v>
      </c>
      <c r="H112" s="1850" t="s">
        <v>28</v>
      </c>
      <c r="I112" s="1850" t="s">
        <v>861</v>
      </c>
    </row>
    <row customHeight="1" ht="11.25">
      <c r="A113" s="1850" t="s">
        <v>2248</v>
      </c>
      <c r="B113" s="1850" t="s">
        <v>16</v>
      </c>
      <c r="C113" s="1850" t="s">
        <v>2286</v>
      </c>
      <c r="D113" s="1850" t="s">
        <v>2287</v>
      </c>
      <c r="E113" s="1850" t="s">
        <v>2288</v>
      </c>
      <c r="F113" s="1850" t="s">
        <v>2267</v>
      </c>
      <c r="G113" s="1850" t="s">
        <v>2289</v>
      </c>
      <c r="H113" s="1850" t="s">
        <v>28</v>
      </c>
      <c r="I113" s="1850" t="s">
        <v>861</v>
      </c>
    </row>
    <row customHeight="1" ht="11.25">
      <c r="A114" s="1850" t="s">
        <v>2248</v>
      </c>
      <c r="B114" s="1850" t="s">
        <v>16</v>
      </c>
      <c r="C114" s="1850" t="s">
        <v>2290</v>
      </c>
      <c r="D114" s="1850" t="s">
        <v>2291</v>
      </c>
      <c r="E114" s="1850" t="s">
        <v>2292</v>
      </c>
      <c r="F114" s="1850" t="s">
        <v>2293</v>
      </c>
      <c r="G114" s="1850" t="s">
        <v>28</v>
      </c>
      <c r="H114" s="1850" t="s">
        <v>28</v>
      </c>
      <c r="I114" s="1850" t="s">
        <v>861</v>
      </c>
    </row>
    <row customHeight="1" ht="11.25">
      <c r="A115" s="1850" t="s">
        <v>2248</v>
      </c>
      <c r="B115" s="1850" t="s">
        <v>16</v>
      </c>
      <c r="C115" s="1850" t="s">
        <v>2294</v>
      </c>
      <c r="D115" s="1850" t="s">
        <v>2295</v>
      </c>
      <c r="E115" s="1850" t="s">
        <v>2296</v>
      </c>
      <c r="F115" s="1850" t="s">
        <v>2293</v>
      </c>
      <c r="G115" s="1850" t="s">
        <v>28</v>
      </c>
      <c r="H115" s="1850" t="s">
        <v>28</v>
      </c>
      <c r="I115" s="1850" t="s">
        <v>861</v>
      </c>
    </row>
    <row customHeight="1" ht="11.25">
      <c r="A116" s="1850" t="s">
        <v>2248</v>
      </c>
      <c r="B116" s="1850" t="s">
        <v>16</v>
      </c>
      <c r="C116" s="1850" t="s">
        <v>2547</v>
      </c>
      <c r="D116" s="1850" t="s">
        <v>2548</v>
      </c>
      <c r="E116" s="1850" t="s">
        <v>2549</v>
      </c>
      <c r="F116" s="1850" t="s">
        <v>2300</v>
      </c>
      <c r="G116" s="1850" t="s">
        <v>2550</v>
      </c>
      <c r="H116" s="1850" t="s">
        <v>28</v>
      </c>
      <c r="I116" s="1850" t="s">
        <v>861</v>
      </c>
    </row>
    <row customHeight="1" ht="11.25">
      <c r="A117" s="1850" t="s">
        <v>2248</v>
      </c>
      <c r="B117" s="1850" t="s">
        <v>16</v>
      </c>
      <c r="C117" s="1850" t="s">
        <v>2551</v>
      </c>
      <c r="D117" s="1850" t="s">
        <v>2552</v>
      </c>
      <c r="E117" s="1850" t="s">
        <v>2303</v>
      </c>
      <c r="F117" s="1850" t="s">
        <v>2553</v>
      </c>
      <c r="G117" s="1850" t="s">
        <v>28</v>
      </c>
      <c r="H117" s="1850" t="s">
        <v>28</v>
      </c>
      <c r="I117" s="1850" t="s">
        <v>861</v>
      </c>
    </row>
    <row customHeight="1" ht="11.25">
      <c r="A118" s="1850" t="s">
        <v>2248</v>
      </c>
      <c r="B118" s="1850" t="s">
        <v>16</v>
      </c>
      <c r="C118" s="1850" t="s">
        <v>2297</v>
      </c>
      <c r="D118" s="1850" t="s">
        <v>2298</v>
      </c>
      <c r="E118" s="1850" t="s">
        <v>2299</v>
      </c>
      <c r="F118" s="1850" t="s">
        <v>2300</v>
      </c>
      <c r="G118" s="1850" t="s">
        <v>28</v>
      </c>
      <c r="H118" s="1850" t="s">
        <v>28</v>
      </c>
      <c r="I118" s="1850" t="s">
        <v>861</v>
      </c>
    </row>
    <row customHeight="1" ht="11.25">
      <c r="A119" s="1850" t="s">
        <v>2248</v>
      </c>
      <c r="B119" s="1850" t="s">
        <v>16</v>
      </c>
      <c r="C119" s="1850" t="s">
        <v>2554</v>
      </c>
      <c r="D119" s="1850" t="s">
        <v>2555</v>
      </c>
      <c r="E119" s="1850" t="s">
        <v>2556</v>
      </c>
      <c r="F119" s="1850" t="s">
        <v>53</v>
      </c>
      <c r="G119" s="1850" t="s">
        <v>28</v>
      </c>
      <c r="H119" s="1850" t="s">
        <v>28</v>
      </c>
      <c r="I119" s="1850" t="s">
        <v>861</v>
      </c>
    </row>
    <row customHeight="1" ht="11.25">
      <c r="A120" s="1850" t="s">
        <v>2248</v>
      </c>
      <c r="B120" s="1850" t="s">
        <v>16</v>
      </c>
      <c r="C120" s="1850" t="s">
        <v>2557</v>
      </c>
      <c r="D120" s="1850" t="s">
        <v>2558</v>
      </c>
      <c r="E120" s="1850" t="s">
        <v>2559</v>
      </c>
      <c r="F120" s="1850" t="s">
        <v>2304</v>
      </c>
      <c r="G120" s="1850" t="s">
        <v>28</v>
      </c>
      <c r="H120" s="1850" t="s">
        <v>28</v>
      </c>
      <c r="I120" s="1850" t="s">
        <v>861</v>
      </c>
    </row>
    <row customHeight="1" ht="11.25">
      <c r="A121" s="1850" t="s">
        <v>2248</v>
      </c>
      <c r="B121" s="1850" t="s">
        <v>16</v>
      </c>
      <c r="C121" s="1850" t="s">
        <v>2301</v>
      </c>
      <c r="D121" s="1850" t="s">
        <v>2302</v>
      </c>
      <c r="E121" s="1850" t="s">
        <v>2303</v>
      </c>
      <c r="F121" s="1850" t="s">
        <v>2304</v>
      </c>
      <c r="G121" s="1850" t="s">
        <v>28</v>
      </c>
      <c r="H121" s="1850" t="s">
        <v>28</v>
      </c>
      <c r="I121" s="1850" t="s">
        <v>861</v>
      </c>
    </row>
    <row customHeight="1" ht="11.25">
      <c r="A122" s="1850" t="s">
        <v>2248</v>
      </c>
      <c r="B122" s="1850" t="s">
        <v>16</v>
      </c>
      <c r="C122" s="1850" t="s">
        <v>2305</v>
      </c>
      <c r="D122" s="1850" t="s">
        <v>2306</v>
      </c>
      <c r="E122" s="1850" t="s">
        <v>2307</v>
      </c>
      <c r="F122" s="1850" t="s">
        <v>2308</v>
      </c>
      <c r="G122" s="1850" t="s">
        <v>28</v>
      </c>
      <c r="H122" s="1850" t="s">
        <v>28</v>
      </c>
      <c r="I122" s="1850" t="s">
        <v>861</v>
      </c>
    </row>
    <row customHeight="1" ht="11.25">
      <c r="A123" s="1850" t="s">
        <v>2248</v>
      </c>
      <c r="B123" s="1850" t="s">
        <v>16</v>
      </c>
      <c r="C123" s="1850" t="s">
        <v>2312</v>
      </c>
      <c r="D123" s="1850" t="s">
        <v>2313</v>
      </c>
      <c r="E123" s="1850" t="s">
        <v>2314</v>
      </c>
      <c r="F123" s="1850" t="s">
        <v>2315</v>
      </c>
      <c r="G123" s="1850" t="s">
        <v>2316</v>
      </c>
      <c r="H123" s="1850" t="s">
        <v>28</v>
      </c>
      <c r="I123" s="1850" t="s">
        <v>861</v>
      </c>
    </row>
    <row customHeight="1" ht="11.25">
      <c r="A124" s="1850" t="s">
        <v>2248</v>
      </c>
      <c r="B124" s="1850" t="s">
        <v>16</v>
      </c>
      <c r="C124" s="1850" t="s">
        <v>2317</v>
      </c>
      <c r="D124" s="1850" t="s">
        <v>2318</v>
      </c>
      <c r="E124" s="1850" t="s">
        <v>2319</v>
      </c>
      <c r="F124" s="1850" t="s">
        <v>2275</v>
      </c>
      <c r="G124" s="1850" t="s">
        <v>28</v>
      </c>
      <c r="H124" s="1850" t="s">
        <v>28</v>
      </c>
      <c r="I124" s="1850" t="s">
        <v>861</v>
      </c>
    </row>
    <row customHeight="1" ht="11.25">
      <c r="A125" s="1850" t="s">
        <v>2248</v>
      </c>
      <c r="B125" s="1850" t="s">
        <v>16</v>
      </c>
      <c r="C125" s="1850" t="s">
        <v>2320</v>
      </c>
      <c r="D125" s="1850" t="s">
        <v>2321</v>
      </c>
      <c r="E125" s="1850" t="s">
        <v>2322</v>
      </c>
      <c r="F125" s="1850" t="s">
        <v>2323</v>
      </c>
      <c r="G125" s="1850" t="s">
        <v>2324</v>
      </c>
      <c r="H125" s="1850" t="s">
        <v>28</v>
      </c>
      <c r="I125" s="1850" t="s">
        <v>861</v>
      </c>
    </row>
    <row customHeight="1" ht="11.25">
      <c r="A126" s="1850" t="s">
        <v>2248</v>
      </c>
      <c r="B126" s="1850" t="s">
        <v>16</v>
      </c>
      <c r="C126" s="1850" t="s">
        <v>2332</v>
      </c>
      <c r="D126" s="1850" t="s">
        <v>2329</v>
      </c>
      <c r="E126" s="1850" t="s">
        <v>2333</v>
      </c>
      <c r="F126" s="1850" t="s">
        <v>2334</v>
      </c>
      <c r="G126" s="1850" t="s">
        <v>2335</v>
      </c>
      <c r="H126" s="1850" t="s">
        <v>28</v>
      </c>
      <c r="I126" s="1850" t="s">
        <v>861</v>
      </c>
    </row>
    <row customHeight="1" ht="11.25">
      <c r="A127" s="1850" t="s">
        <v>2248</v>
      </c>
      <c r="B127" s="1850" t="s">
        <v>16</v>
      </c>
      <c r="C127" s="1850" t="s">
        <v>2336</v>
      </c>
      <c r="D127" s="1850" t="s">
        <v>2337</v>
      </c>
      <c r="E127" s="1850" t="s">
        <v>2338</v>
      </c>
      <c r="F127" s="1850" t="s">
        <v>2334</v>
      </c>
      <c r="G127" s="1850" t="s">
        <v>2339</v>
      </c>
      <c r="H127" s="1850" t="s">
        <v>28</v>
      </c>
      <c r="I127" s="1850" t="s">
        <v>861</v>
      </c>
    </row>
    <row customHeight="1" ht="11.25">
      <c r="A128" s="1850" t="s">
        <v>2248</v>
      </c>
      <c r="B128" s="1850" t="s">
        <v>16</v>
      </c>
      <c r="C128" s="1850" t="s">
        <v>2340</v>
      </c>
      <c r="D128" s="1850" t="s">
        <v>2341</v>
      </c>
      <c r="E128" s="1850" t="s">
        <v>2342</v>
      </c>
      <c r="F128" s="1850" t="s">
        <v>2323</v>
      </c>
      <c r="G128" s="1850" t="s">
        <v>28</v>
      </c>
      <c r="H128" s="1850" t="s">
        <v>28</v>
      </c>
      <c r="I128" s="1850" t="s">
        <v>861</v>
      </c>
    </row>
    <row customHeight="1" ht="11.25">
      <c r="A129" s="1850" t="s">
        <v>2248</v>
      </c>
      <c r="B129" s="1850" t="s">
        <v>16</v>
      </c>
      <c r="C129" s="1850" t="s">
        <v>2343</v>
      </c>
      <c r="D129" s="1850" t="s">
        <v>2344</v>
      </c>
      <c r="E129" s="1850" t="s">
        <v>2345</v>
      </c>
      <c r="F129" s="1850" t="s">
        <v>2346</v>
      </c>
      <c r="G129" s="1850" t="s">
        <v>28</v>
      </c>
      <c r="H129" s="1850" t="s">
        <v>28</v>
      </c>
      <c r="I129" s="1850" t="s">
        <v>861</v>
      </c>
    </row>
    <row customHeight="1" ht="11.25">
      <c r="A130" s="1850" t="s">
        <v>2248</v>
      </c>
      <c r="B130" s="1850" t="s">
        <v>16</v>
      </c>
      <c r="C130" s="1850" t="s">
        <v>2347</v>
      </c>
      <c r="D130" s="1850" t="s">
        <v>2348</v>
      </c>
      <c r="E130" s="1850" t="s">
        <v>2349</v>
      </c>
      <c r="F130" s="1850" t="s">
        <v>2293</v>
      </c>
      <c r="G130" s="1850" t="s">
        <v>2350</v>
      </c>
      <c r="H130" s="1850" t="s">
        <v>2351</v>
      </c>
      <c r="I130" s="1850" t="s">
        <v>861</v>
      </c>
    </row>
    <row customHeight="1" ht="11.25">
      <c r="A131" s="1850" t="s">
        <v>2248</v>
      </c>
      <c r="B131" s="1850" t="s">
        <v>16</v>
      </c>
      <c r="C131" s="1850" t="s">
        <v>2352</v>
      </c>
      <c r="D131" s="1850" t="s">
        <v>2353</v>
      </c>
      <c r="E131" s="1850" t="s">
        <v>2354</v>
      </c>
      <c r="F131" s="1850" t="s">
        <v>2323</v>
      </c>
      <c r="G131" s="1850" t="s">
        <v>2355</v>
      </c>
      <c r="H131" s="1850" t="s">
        <v>28</v>
      </c>
      <c r="I131" s="1850" t="s">
        <v>861</v>
      </c>
    </row>
    <row customHeight="1" ht="11.25">
      <c r="A132" s="1850" t="s">
        <v>2248</v>
      </c>
      <c r="B132" s="1850" t="s">
        <v>16</v>
      </c>
      <c r="C132" s="1850" t="s">
        <v>2560</v>
      </c>
      <c r="D132" s="1850" t="s">
        <v>2561</v>
      </c>
      <c r="E132" s="1850" t="s">
        <v>2562</v>
      </c>
      <c r="F132" s="1850" t="s">
        <v>2334</v>
      </c>
      <c r="G132" s="1850" t="s">
        <v>28</v>
      </c>
      <c r="H132" s="1850" t="s">
        <v>28</v>
      </c>
      <c r="I132" s="1850" t="s">
        <v>861</v>
      </c>
    </row>
    <row customHeight="1" ht="11.25">
      <c r="A133" s="1850" t="s">
        <v>2248</v>
      </c>
      <c r="B133" s="1850" t="s">
        <v>16</v>
      </c>
      <c r="C133" s="1850" t="s">
        <v>2563</v>
      </c>
      <c r="D133" s="1850" t="s">
        <v>2564</v>
      </c>
      <c r="E133" s="1850" t="s">
        <v>2565</v>
      </c>
      <c r="F133" s="1850" t="s">
        <v>2271</v>
      </c>
      <c r="G133" s="1850" t="s">
        <v>2566</v>
      </c>
      <c r="H133" s="1850" t="s">
        <v>28</v>
      </c>
      <c r="I133" s="1850" t="s">
        <v>861</v>
      </c>
    </row>
    <row customHeight="1" ht="11.25">
      <c r="A134" s="1850" t="s">
        <v>2248</v>
      </c>
      <c r="B134" s="1850" t="s">
        <v>16</v>
      </c>
      <c r="C134" s="1850" t="s">
        <v>2356</v>
      </c>
      <c r="D134" s="1850" t="s">
        <v>2357</v>
      </c>
      <c r="E134" s="1850" t="s">
        <v>2358</v>
      </c>
      <c r="F134" s="1850" t="s">
        <v>2293</v>
      </c>
      <c r="G134" s="1850" t="s">
        <v>2359</v>
      </c>
      <c r="H134" s="1850" t="s">
        <v>28</v>
      </c>
      <c r="I134" s="1850" t="s">
        <v>861</v>
      </c>
    </row>
    <row customHeight="1" ht="11.25">
      <c r="A135" s="1850" t="s">
        <v>2248</v>
      </c>
      <c r="B135" s="1850" t="s">
        <v>16</v>
      </c>
      <c r="C135" s="1850" t="s">
        <v>2364</v>
      </c>
      <c r="D135" s="1850" t="s">
        <v>2365</v>
      </c>
      <c r="E135" s="1850" t="s">
        <v>2366</v>
      </c>
      <c r="F135" s="1850" t="s">
        <v>2267</v>
      </c>
      <c r="G135" s="1850" t="s">
        <v>2367</v>
      </c>
      <c r="H135" s="1850" t="s">
        <v>28</v>
      </c>
      <c r="I135" s="1850" t="s">
        <v>861</v>
      </c>
    </row>
    <row customHeight="1" ht="11.25">
      <c r="A136" s="1850" t="s">
        <v>2248</v>
      </c>
      <c r="B136" s="1850" t="s">
        <v>16</v>
      </c>
      <c r="C136" s="1850" t="s">
        <v>2368</v>
      </c>
      <c r="D136" s="1850" t="s">
        <v>2369</v>
      </c>
      <c r="E136" s="1850" t="s">
        <v>2370</v>
      </c>
      <c r="F136" s="1850" t="s">
        <v>2371</v>
      </c>
      <c r="G136" s="1850" t="s">
        <v>28</v>
      </c>
      <c r="H136" s="1850" t="s">
        <v>28</v>
      </c>
      <c r="I136" s="1850" t="s">
        <v>861</v>
      </c>
    </row>
    <row customHeight="1" ht="11.25">
      <c r="A137" s="1850" t="s">
        <v>2248</v>
      </c>
      <c r="B137" s="1850" t="s">
        <v>16</v>
      </c>
      <c r="C137" s="1850" t="s">
        <v>2372</v>
      </c>
      <c r="D137" s="1850" t="s">
        <v>2373</v>
      </c>
      <c r="E137" s="1850" t="s">
        <v>2374</v>
      </c>
      <c r="F137" s="1850" t="s">
        <v>2271</v>
      </c>
      <c r="G137" s="1850" t="s">
        <v>28</v>
      </c>
      <c r="H137" s="1850" t="s">
        <v>28</v>
      </c>
      <c r="I137" s="1850" t="s">
        <v>861</v>
      </c>
    </row>
    <row customHeight="1" ht="11.25">
      <c r="A138" s="1850" t="s">
        <v>2248</v>
      </c>
      <c r="B138" s="1850" t="s">
        <v>16</v>
      </c>
      <c r="C138" s="1850" t="s">
        <v>13</v>
      </c>
      <c r="D138" s="1850" t="s">
        <v>48</v>
      </c>
      <c r="E138" s="1850" t="s">
        <v>51</v>
      </c>
      <c r="F138" s="1850" t="s">
        <v>53</v>
      </c>
      <c r="G138" s="1850" t="s">
        <v>28</v>
      </c>
      <c r="H138" s="1850" t="s">
        <v>28</v>
      </c>
      <c r="I138" s="1850" t="s">
        <v>861</v>
      </c>
    </row>
    <row customHeight="1" ht="11.25">
      <c r="A139" s="1850" t="s">
        <v>2248</v>
      </c>
      <c r="B139" s="1850" t="s">
        <v>16</v>
      </c>
      <c r="C139" s="1850" t="s">
        <v>2375</v>
      </c>
      <c r="D139" s="1850" t="s">
        <v>2376</v>
      </c>
      <c r="E139" s="1850" t="s">
        <v>2377</v>
      </c>
      <c r="F139" s="1850" t="s">
        <v>2378</v>
      </c>
      <c r="G139" s="1850" t="s">
        <v>28</v>
      </c>
      <c r="H139" s="1850" t="s">
        <v>28</v>
      </c>
      <c r="I139" s="1850" t="s">
        <v>861</v>
      </c>
    </row>
    <row customHeight="1" ht="11.25">
      <c r="A140" s="1850" t="s">
        <v>2248</v>
      </c>
      <c r="B140" s="1850" t="s">
        <v>16</v>
      </c>
      <c r="C140" s="1850" t="s">
        <v>2382</v>
      </c>
      <c r="D140" s="1850" t="s">
        <v>2383</v>
      </c>
      <c r="E140" s="1850" t="s">
        <v>2384</v>
      </c>
      <c r="F140" s="1850" t="s">
        <v>2308</v>
      </c>
      <c r="G140" s="1850" t="s">
        <v>28</v>
      </c>
      <c r="H140" s="1850" t="s">
        <v>28</v>
      </c>
      <c r="I140" s="1850" t="s">
        <v>861</v>
      </c>
    </row>
    <row customHeight="1" ht="11.25">
      <c r="A141" s="1850" t="s">
        <v>2248</v>
      </c>
      <c r="B141" s="1850" t="s">
        <v>16</v>
      </c>
      <c r="C141" s="1850" t="s">
        <v>2385</v>
      </c>
      <c r="D141" s="1850" t="s">
        <v>2386</v>
      </c>
      <c r="E141" s="1850" t="s">
        <v>2281</v>
      </c>
      <c r="F141" s="1850" t="s">
        <v>2387</v>
      </c>
      <c r="G141" s="1850" t="s">
        <v>28</v>
      </c>
      <c r="H141" s="1850" t="s">
        <v>28</v>
      </c>
      <c r="I141" s="1850" t="s">
        <v>861</v>
      </c>
    </row>
    <row customHeight="1" ht="11.25">
      <c r="A142" s="1850" t="s">
        <v>2248</v>
      </c>
      <c r="B142" s="1850" t="s">
        <v>16</v>
      </c>
      <c r="C142" s="1850" t="s">
        <v>2388</v>
      </c>
      <c r="D142" s="1850" t="s">
        <v>2389</v>
      </c>
      <c r="E142" s="1850" t="s">
        <v>2390</v>
      </c>
      <c r="F142" s="1850" t="s">
        <v>2334</v>
      </c>
      <c r="G142" s="1850" t="s">
        <v>2391</v>
      </c>
      <c r="H142" s="1850" t="s">
        <v>28</v>
      </c>
      <c r="I142" s="1850" t="s">
        <v>861</v>
      </c>
    </row>
    <row customHeight="1" ht="11.25">
      <c r="A143" s="1850" t="s">
        <v>2248</v>
      </c>
      <c r="B143" s="1850" t="s">
        <v>16</v>
      </c>
      <c r="C143" s="1850" t="s">
        <v>2567</v>
      </c>
      <c r="D143" s="1850" t="s">
        <v>2568</v>
      </c>
      <c r="E143" s="1850" t="s">
        <v>2569</v>
      </c>
      <c r="F143" s="1850" t="s">
        <v>2260</v>
      </c>
      <c r="G143" s="1850" t="s">
        <v>28</v>
      </c>
      <c r="H143" s="1850" t="s">
        <v>28</v>
      </c>
      <c r="I143" s="1850" t="s">
        <v>861</v>
      </c>
    </row>
    <row customHeight="1" ht="11.25">
      <c r="A144" s="1850" t="s">
        <v>2248</v>
      </c>
      <c r="B144" s="1850" t="s">
        <v>16</v>
      </c>
      <c r="C144" s="1850" t="s">
        <v>2392</v>
      </c>
      <c r="D144" s="1850" t="s">
        <v>2393</v>
      </c>
      <c r="E144" s="1850" t="s">
        <v>2394</v>
      </c>
      <c r="F144" s="1850" t="s">
        <v>2395</v>
      </c>
      <c r="G144" s="1850" t="s">
        <v>2396</v>
      </c>
      <c r="H144" s="1850" t="s">
        <v>28</v>
      </c>
      <c r="I144" s="1850" t="s">
        <v>861</v>
      </c>
    </row>
    <row customHeight="1" ht="11.25">
      <c r="A145" s="1850" t="s">
        <v>2248</v>
      </c>
      <c r="B145" s="1850" t="s">
        <v>16</v>
      </c>
      <c r="C145" s="1850" t="s">
        <v>2570</v>
      </c>
      <c r="D145" s="1850" t="s">
        <v>2571</v>
      </c>
      <c r="E145" s="1850" t="s">
        <v>2572</v>
      </c>
      <c r="F145" s="1850" t="s">
        <v>2346</v>
      </c>
      <c r="G145" s="1850" t="s">
        <v>2573</v>
      </c>
      <c r="H145" s="1850" t="s">
        <v>28</v>
      </c>
      <c r="I145" s="1850" t="s">
        <v>861</v>
      </c>
    </row>
    <row customHeight="1" ht="11.25">
      <c r="A146" s="1850" t="s">
        <v>2248</v>
      </c>
      <c r="B146" s="1850" t="s">
        <v>16</v>
      </c>
      <c r="C146" s="1850" t="s">
        <v>2574</v>
      </c>
      <c r="D146" s="1850" t="s">
        <v>2575</v>
      </c>
      <c r="E146" s="1850" t="s">
        <v>2576</v>
      </c>
      <c r="F146" s="1850" t="s">
        <v>2395</v>
      </c>
      <c r="G146" s="1850" t="s">
        <v>28</v>
      </c>
      <c r="H146" s="1850" t="s">
        <v>28</v>
      </c>
      <c r="I146" s="1850" t="s">
        <v>861</v>
      </c>
    </row>
    <row customHeight="1" ht="11.25">
      <c r="A147" s="1850" t="s">
        <v>2248</v>
      </c>
      <c r="B147" s="1850" t="s">
        <v>16</v>
      </c>
      <c r="C147" s="1850" t="s">
        <v>2577</v>
      </c>
      <c r="D147" s="1850" t="s">
        <v>2578</v>
      </c>
      <c r="E147" s="1850" t="s">
        <v>2579</v>
      </c>
      <c r="F147" s="1850" t="s">
        <v>2260</v>
      </c>
      <c r="G147" s="1850" t="s">
        <v>28</v>
      </c>
      <c r="H147" s="1850" t="s">
        <v>28</v>
      </c>
      <c r="I147" s="1850" t="s">
        <v>861</v>
      </c>
    </row>
    <row customHeight="1" ht="11.25">
      <c r="A148" s="1850" t="s">
        <v>2248</v>
      </c>
      <c r="B148" s="1850" t="s">
        <v>16</v>
      </c>
      <c r="C148" s="1850" t="s">
        <v>2580</v>
      </c>
      <c r="D148" s="1850" t="s">
        <v>2581</v>
      </c>
      <c r="E148" s="1850" t="s">
        <v>2582</v>
      </c>
      <c r="F148" s="1850" t="s">
        <v>2252</v>
      </c>
      <c r="G148" s="1850" t="s">
        <v>28</v>
      </c>
      <c r="H148" s="1850" t="s">
        <v>28</v>
      </c>
      <c r="I148" s="1850" t="s">
        <v>861</v>
      </c>
    </row>
    <row customHeight="1" ht="11.25">
      <c r="A149" s="1850" t="s">
        <v>2248</v>
      </c>
      <c r="B149" s="1850" t="s">
        <v>16</v>
      </c>
      <c r="C149" s="1850" t="s">
        <v>2407</v>
      </c>
      <c r="D149" s="1850" t="s">
        <v>2408</v>
      </c>
      <c r="E149" s="1850" t="s">
        <v>2409</v>
      </c>
      <c r="F149" s="1850" t="s">
        <v>2293</v>
      </c>
      <c r="G149" s="1850" t="s">
        <v>28</v>
      </c>
      <c r="H149" s="1850" t="s">
        <v>28</v>
      </c>
      <c r="I149" s="1850" t="s">
        <v>861</v>
      </c>
    </row>
    <row customHeight="1" ht="11.25">
      <c r="A150" s="1850" t="s">
        <v>2248</v>
      </c>
      <c r="B150" s="1850" t="s">
        <v>16</v>
      </c>
      <c r="C150" s="1850" t="s">
        <v>2410</v>
      </c>
      <c r="D150" s="1850" t="s">
        <v>2411</v>
      </c>
      <c r="E150" s="1850" t="s">
        <v>2412</v>
      </c>
      <c r="F150" s="1850" t="s">
        <v>2400</v>
      </c>
      <c r="G150" s="1850" t="s">
        <v>2413</v>
      </c>
      <c r="H150" s="1850" t="s">
        <v>28</v>
      </c>
      <c r="I150" s="1850" t="s">
        <v>861</v>
      </c>
    </row>
    <row customHeight="1" ht="11.25">
      <c r="A151" s="1850" t="s">
        <v>2248</v>
      </c>
      <c r="B151" s="1850" t="s">
        <v>16</v>
      </c>
      <c r="C151" s="1850" t="s">
        <v>2429</v>
      </c>
      <c r="D151" s="1850" t="s">
        <v>2430</v>
      </c>
      <c r="E151" s="1850" t="s">
        <v>2431</v>
      </c>
      <c r="F151" s="1850" t="s">
        <v>2304</v>
      </c>
      <c r="G151" s="1850" t="s">
        <v>2432</v>
      </c>
      <c r="H151" s="1850" t="s">
        <v>28</v>
      </c>
      <c r="I151" s="1850" t="s">
        <v>861</v>
      </c>
    </row>
    <row customHeight="1" ht="11.25">
      <c r="A152" s="1850" t="s">
        <v>2248</v>
      </c>
      <c r="B152" s="1850" t="s">
        <v>16</v>
      </c>
      <c r="C152" s="1850" t="s">
        <v>2433</v>
      </c>
      <c r="D152" s="1850" t="s">
        <v>2434</v>
      </c>
      <c r="E152" s="1850" t="s">
        <v>2435</v>
      </c>
      <c r="F152" s="1850" t="s">
        <v>2304</v>
      </c>
      <c r="G152" s="1850" t="s">
        <v>28</v>
      </c>
      <c r="H152" s="1850" t="s">
        <v>28</v>
      </c>
      <c r="I152" s="1850" t="s">
        <v>861</v>
      </c>
    </row>
    <row customHeight="1" ht="11.25">
      <c r="A153" s="1850" t="s">
        <v>2248</v>
      </c>
      <c r="B153" s="1850" t="s">
        <v>16</v>
      </c>
      <c r="C153" s="1850" t="s">
        <v>2436</v>
      </c>
      <c r="D153" s="1850" t="s">
        <v>2437</v>
      </c>
      <c r="E153" s="1850" t="s">
        <v>2438</v>
      </c>
      <c r="F153" s="1850" t="s">
        <v>2439</v>
      </c>
      <c r="G153" s="1850" t="s">
        <v>28</v>
      </c>
      <c r="H153" s="1850" t="s">
        <v>28</v>
      </c>
      <c r="I153" s="1850" t="s">
        <v>861</v>
      </c>
    </row>
    <row customHeight="1" ht="11.25">
      <c r="A154" s="1850" t="s">
        <v>2248</v>
      </c>
      <c r="B154" s="1850" t="s">
        <v>16</v>
      </c>
      <c r="C154" s="1850" t="s">
        <v>2583</v>
      </c>
      <c r="D154" s="1850" t="s">
        <v>2584</v>
      </c>
      <c r="E154" s="1850" t="s">
        <v>2585</v>
      </c>
      <c r="F154" s="1850" t="s">
        <v>2334</v>
      </c>
      <c r="G154" s="1850" t="s">
        <v>28</v>
      </c>
      <c r="H154" s="1850" t="s">
        <v>28</v>
      </c>
      <c r="I154" s="1850" t="s">
        <v>861</v>
      </c>
    </row>
    <row customHeight="1" ht="11.25">
      <c r="A155" s="1850" t="s">
        <v>2248</v>
      </c>
      <c r="B155" s="1850" t="s">
        <v>16</v>
      </c>
      <c r="C155" s="1850" t="s">
        <v>2586</v>
      </c>
      <c r="D155" s="1850" t="s">
        <v>2587</v>
      </c>
      <c r="E155" s="1850" t="s">
        <v>2588</v>
      </c>
      <c r="F155" s="1850" t="s">
        <v>2260</v>
      </c>
      <c r="G155" s="1850" t="s">
        <v>28</v>
      </c>
      <c r="H155" s="1850" t="s">
        <v>28</v>
      </c>
      <c r="I155" s="1850" t="s">
        <v>861</v>
      </c>
    </row>
    <row customHeight="1" ht="11.25">
      <c r="A156" s="1850" t="s">
        <v>2248</v>
      </c>
      <c r="B156" s="1850" t="s">
        <v>16</v>
      </c>
      <c r="C156" s="1850" t="s">
        <v>2443</v>
      </c>
      <c r="D156" s="1850" t="s">
        <v>2444</v>
      </c>
      <c r="E156" s="1850" t="s">
        <v>2445</v>
      </c>
      <c r="F156" s="1850" t="s">
        <v>2252</v>
      </c>
      <c r="G156" s="1850" t="s">
        <v>28</v>
      </c>
      <c r="H156" s="1850" t="s">
        <v>28</v>
      </c>
      <c r="I156" s="1850" t="s">
        <v>861</v>
      </c>
    </row>
    <row customHeight="1" ht="11.25">
      <c r="A157" s="1850" t="s">
        <v>2248</v>
      </c>
      <c r="B157" s="1850" t="s">
        <v>16</v>
      </c>
      <c r="C157" s="1850" t="s">
        <v>2589</v>
      </c>
      <c r="D157" s="1850" t="s">
        <v>2590</v>
      </c>
      <c r="E157" s="1850" t="s">
        <v>2591</v>
      </c>
      <c r="F157" s="1850" t="s">
        <v>2271</v>
      </c>
      <c r="G157" s="1850" t="s">
        <v>2592</v>
      </c>
      <c r="H157" s="1850" t="s">
        <v>28</v>
      </c>
      <c r="I157" s="1850" t="s">
        <v>861</v>
      </c>
    </row>
    <row customHeight="1" ht="11.25">
      <c r="A158" s="1850" t="s">
        <v>2248</v>
      </c>
      <c r="B158" s="1850" t="s">
        <v>16</v>
      </c>
      <c r="C158" s="1850" t="s">
        <v>2593</v>
      </c>
      <c r="D158" s="1850" t="s">
        <v>2594</v>
      </c>
      <c r="E158" s="1850" t="s">
        <v>2595</v>
      </c>
      <c r="F158" s="1850" t="s">
        <v>2260</v>
      </c>
      <c r="G158" s="1850" t="s">
        <v>28</v>
      </c>
      <c r="H158" s="1850" t="s">
        <v>28</v>
      </c>
      <c r="I158" s="1850" t="s">
        <v>861</v>
      </c>
    </row>
    <row customHeight="1" ht="11.25">
      <c r="A159" s="1850" t="s">
        <v>2248</v>
      </c>
      <c r="B159" s="1850" t="s">
        <v>16</v>
      </c>
      <c r="C159" s="1850" t="s">
        <v>2446</v>
      </c>
      <c r="D159" s="1850" t="s">
        <v>2447</v>
      </c>
      <c r="E159" s="1850" t="s">
        <v>2448</v>
      </c>
      <c r="F159" s="1850" t="s">
        <v>2252</v>
      </c>
      <c r="G159" s="1850" t="s">
        <v>2449</v>
      </c>
      <c r="H159" s="1850" t="s">
        <v>28</v>
      </c>
      <c r="I159" s="1850" t="s">
        <v>861</v>
      </c>
    </row>
    <row customHeight="1" ht="11.25">
      <c r="A160" s="1850" t="s">
        <v>2248</v>
      </c>
      <c r="B160" s="1850" t="s">
        <v>16</v>
      </c>
      <c r="C160" s="1850" t="s">
        <v>2456</v>
      </c>
      <c r="D160" s="1850" t="s">
        <v>2457</v>
      </c>
      <c r="E160" s="1850" t="s">
        <v>2458</v>
      </c>
      <c r="F160" s="1850" t="s">
        <v>2252</v>
      </c>
      <c r="G160" s="1850" t="s">
        <v>2459</v>
      </c>
      <c r="H160" s="1850" t="s">
        <v>28</v>
      </c>
      <c r="I160" s="1850" t="s">
        <v>861</v>
      </c>
    </row>
    <row customHeight="1" ht="11.25">
      <c r="A161" s="1850" t="s">
        <v>2248</v>
      </c>
      <c r="B161" s="1850" t="s">
        <v>16</v>
      </c>
      <c r="C161" s="1850" t="s">
        <v>2596</v>
      </c>
      <c r="D161" s="1850" t="s">
        <v>2597</v>
      </c>
      <c r="E161" s="1850" t="s">
        <v>2598</v>
      </c>
      <c r="F161" s="1850" t="s">
        <v>2267</v>
      </c>
      <c r="G161" s="1850" t="s">
        <v>28</v>
      </c>
      <c r="H161" s="1850" t="s">
        <v>28</v>
      </c>
      <c r="I161" s="1850" t="s">
        <v>861</v>
      </c>
    </row>
    <row customHeight="1" ht="11.25">
      <c r="A162" s="1850" t="s">
        <v>2248</v>
      </c>
      <c r="B162" s="1850" t="s">
        <v>16</v>
      </c>
      <c r="C162" s="1850" t="s">
        <v>2599</v>
      </c>
      <c r="D162" s="1850" t="s">
        <v>2600</v>
      </c>
      <c r="E162" s="1850" t="s">
        <v>2601</v>
      </c>
      <c r="F162" s="1850" t="s">
        <v>2252</v>
      </c>
      <c r="G162" s="1850" t="s">
        <v>28</v>
      </c>
      <c r="H162" s="1850" t="s">
        <v>28</v>
      </c>
      <c r="I162" s="1850" t="s">
        <v>861</v>
      </c>
    </row>
    <row customHeight="1" ht="11.25">
      <c r="A163" s="1850" t="s">
        <v>2248</v>
      </c>
      <c r="B163" s="1850" t="s">
        <v>16</v>
      </c>
      <c r="C163" s="1850" t="s">
        <v>2476</v>
      </c>
      <c r="D163" s="1850" t="s">
        <v>2477</v>
      </c>
      <c r="E163" s="1850" t="s">
        <v>2478</v>
      </c>
      <c r="F163" s="1850" t="s">
        <v>2308</v>
      </c>
      <c r="G163" s="1850" t="s">
        <v>28</v>
      </c>
      <c r="H163" s="1850" t="s">
        <v>28</v>
      </c>
      <c r="I163" s="1850" t="s">
        <v>861</v>
      </c>
    </row>
    <row customHeight="1" ht="11.25">
      <c r="A164" s="1850" t="s">
        <v>2248</v>
      </c>
      <c r="B164" s="1850" t="s">
        <v>16</v>
      </c>
      <c r="C164" s="1850" t="s">
        <v>2479</v>
      </c>
      <c r="D164" s="1850" t="s">
        <v>2480</v>
      </c>
      <c r="E164" s="1850" t="s">
        <v>2481</v>
      </c>
      <c r="F164" s="1850" t="s">
        <v>2252</v>
      </c>
      <c r="G164" s="1850" t="s">
        <v>2482</v>
      </c>
      <c r="H164" s="1850" t="s">
        <v>28</v>
      </c>
      <c r="I164" s="1850" t="s">
        <v>861</v>
      </c>
    </row>
    <row customHeight="1" ht="11.25">
      <c r="A165" s="1850" t="s">
        <v>2248</v>
      </c>
      <c r="B165" s="1850" t="s">
        <v>16</v>
      </c>
      <c r="C165" s="1850" t="s">
        <v>2602</v>
      </c>
      <c r="D165" s="1850" t="s">
        <v>2603</v>
      </c>
      <c r="E165" s="1850" t="s">
        <v>2604</v>
      </c>
      <c r="F165" s="1850" t="s">
        <v>2334</v>
      </c>
      <c r="G165" s="1850" t="s">
        <v>28</v>
      </c>
      <c r="H165" s="1850" t="s">
        <v>28</v>
      </c>
      <c r="I165" s="1850" t="s">
        <v>861</v>
      </c>
    </row>
    <row customHeight="1" ht="11.25">
      <c r="A166" s="1850" t="s">
        <v>2248</v>
      </c>
      <c r="B166" s="1850" t="s">
        <v>16</v>
      </c>
      <c r="C166" s="1850" t="s">
        <v>2486</v>
      </c>
      <c r="D166" s="1850" t="s">
        <v>2487</v>
      </c>
      <c r="E166" s="1850" t="s">
        <v>2488</v>
      </c>
      <c r="F166" s="1850" t="s">
        <v>2252</v>
      </c>
      <c r="G166" s="1850" t="s">
        <v>2489</v>
      </c>
      <c r="H166" s="1850" t="s">
        <v>28</v>
      </c>
      <c r="I166" s="1850" t="s">
        <v>861</v>
      </c>
    </row>
    <row customHeight="1" ht="11.25">
      <c r="A167" s="1850" t="s">
        <v>2248</v>
      </c>
      <c r="B167" s="1850" t="s">
        <v>16</v>
      </c>
      <c r="C167" s="1850" t="s">
        <v>2490</v>
      </c>
      <c r="D167" s="1850" t="s">
        <v>2491</v>
      </c>
      <c r="E167" s="1850" t="s">
        <v>2492</v>
      </c>
      <c r="F167" s="1850" t="s">
        <v>2400</v>
      </c>
      <c r="G167" s="1850" t="s">
        <v>28</v>
      </c>
      <c r="H167" s="1850" t="s">
        <v>28</v>
      </c>
      <c r="I167" s="1850" t="s">
        <v>861</v>
      </c>
    </row>
    <row customHeight="1" ht="11.25">
      <c r="A168" s="1850" t="s">
        <v>2248</v>
      </c>
      <c r="B168" s="1850" t="s">
        <v>16</v>
      </c>
      <c r="C168" s="1850" t="s">
        <v>2501</v>
      </c>
      <c r="D168" s="1850" t="s">
        <v>2502</v>
      </c>
      <c r="E168" s="1850" t="s">
        <v>2503</v>
      </c>
      <c r="F168" s="1850" t="s">
        <v>2308</v>
      </c>
      <c r="G168" s="1850" t="s">
        <v>2504</v>
      </c>
      <c r="H168" s="1850" t="s">
        <v>28</v>
      </c>
      <c r="I168" s="1850" t="s">
        <v>861</v>
      </c>
    </row>
    <row customHeight="1" ht="11.25">
      <c r="A169" s="1850" t="s">
        <v>2248</v>
      </c>
      <c r="B169" s="1850" t="s">
        <v>16</v>
      </c>
      <c r="C169" s="1850" t="s">
        <v>28</v>
      </c>
      <c r="D169" s="1850" t="s">
        <v>2514</v>
      </c>
      <c r="E169" s="1850" t="s">
        <v>2515</v>
      </c>
      <c r="F169" s="1850" t="s">
        <v>2252</v>
      </c>
      <c r="G169" s="1850" t="s">
        <v>28</v>
      </c>
      <c r="H169" s="1850" t="s">
        <v>28</v>
      </c>
      <c r="I169" s="1850" t="s">
        <v>861</v>
      </c>
    </row>
    <row customHeight="1" ht="11.25">
      <c r="A170" s="1850" t="s">
        <v>2248</v>
      </c>
      <c r="B170" s="1850" t="s">
        <v>16</v>
      </c>
      <c r="C170" s="1850" t="s">
        <v>2605</v>
      </c>
      <c r="D170" s="1850" t="s">
        <v>2606</v>
      </c>
      <c r="E170" s="1850" t="s">
        <v>2607</v>
      </c>
      <c r="F170" s="1850" t="s">
        <v>2252</v>
      </c>
      <c r="G170" s="1850" t="s">
        <v>28</v>
      </c>
      <c r="H170" s="1850" t="s">
        <v>28</v>
      </c>
      <c r="I170" s="1850" t="s">
        <v>861</v>
      </c>
    </row>
    <row customHeight="1" ht="11.25">
      <c r="A171" s="1850" t="s">
        <v>2248</v>
      </c>
      <c r="B171" s="1850" t="s">
        <v>16</v>
      </c>
      <c r="C171" s="1850" t="s">
        <v>2519</v>
      </c>
      <c r="D171" s="1850" t="s">
        <v>2520</v>
      </c>
      <c r="E171" s="1850" t="s">
        <v>2521</v>
      </c>
      <c r="F171" s="1850" t="s">
        <v>2522</v>
      </c>
      <c r="G171" s="1850" t="s">
        <v>28</v>
      </c>
      <c r="H171" s="1850" t="s">
        <v>28</v>
      </c>
      <c r="I171" s="1850" t="s">
        <v>861</v>
      </c>
    </row>
    <row customHeight="1" ht="11.25">
      <c r="A172" s="1850" t="s">
        <v>2248</v>
      </c>
      <c r="B172" s="1850" t="s">
        <v>16</v>
      </c>
      <c r="C172" s="1850" t="s">
        <v>2523</v>
      </c>
      <c r="D172" s="1850" t="s">
        <v>2524</v>
      </c>
      <c r="E172" s="1850" t="s">
        <v>2521</v>
      </c>
      <c r="F172" s="1850" t="s">
        <v>2525</v>
      </c>
      <c r="G172" s="1850" t="s">
        <v>2526</v>
      </c>
      <c r="H172" s="1850" t="s">
        <v>28</v>
      </c>
      <c r="I172" s="1850" t="s">
        <v>861</v>
      </c>
    </row>
    <row customHeight="1" ht="11.25">
      <c r="A173" s="1850" t="s">
        <v>2248</v>
      </c>
      <c r="B173" s="1850" t="s">
        <v>16</v>
      </c>
      <c r="C173" s="1850" t="s">
        <v>2608</v>
      </c>
      <c r="D173" s="1850" t="s">
        <v>2609</v>
      </c>
      <c r="E173" s="1850" t="s">
        <v>2610</v>
      </c>
      <c r="F173" s="1850" t="s">
        <v>2252</v>
      </c>
      <c r="G173" s="1850" t="s">
        <v>28</v>
      </c>
      <c r="H173" s="1850" t="s">
        <v>28</v>
      </c>
      <c r="I173" s="1850" t="s">
        <v>861</v>
      </c>
    </row>
    <row customHeight="1" ht="11.25">
      <c r="A174" s="1850" t="s">
        <v>2248</v>
      </c>
      <c r="B174" s="1850" t="s">
        <v>16</v>
      </c>
      <c r="C174" s="1850" t="s">
        <v>2611</v>
      </c>
      <c r="D174" s="1850" t="s">
        <v>2612</v>
      </c>
      <c r="E174" s="1850" t="s">
        <v>2613</v>
      </c>
      <c r="F174" s="1850" t="s">
        <v>2371</v>
      </c>
      <c r="G174" s="1850" t="s">
        <v>28</v>
      </c>
      <c r="H174" s="1850" t="s">
        <v>28</v>
      </c>
      <c r="I174" s="1850" t="s">
        <v>861</v>
      </c>
    </row>
    <row customHeight="1" ht="11.25">
      <c r="A175" s="1850" t="s">
        <v>2248</v>
      </c>
      <c r="B175" s="1850" t="s">
        <v>16</v>
      </c>
      <c r="C175" s="1850" t="s">
        <v>2249</v>
      </c>
      <c r="D175" s="1850" t="s">
        <v>2250</v>
      </c>
      <c r="E175" s="1850" t="s">
        <v>2251</v>
      </c>
      <c r="F175" s="1850" t="s">
        <v>2252</v>
      </c>
      <c r="G175" s="1850" t="s">
        <v>28</v>
      </c>
      <c r="H175" s="1850" t="s">
        <v>28</v>
      </c>
      <c r="I175" s="1850" t="s">
        <v>914</v>
      </c>
    </row>
    <row customHeight="1" ht="11.25">
      <c r="A176" s="1850" t="s">
        <v>2248</v>
      </c>
      <c r="B176" s="1850" t="s">
        <v>16</v>
      </c>
      <c r="C176" s="1850" t="s">
        <v>2253</v>
      </c>
      <c r="D176" s="1850" t="s">
        <v>2254</v>
      </c>
      <c r="E176" s="1850" t="s">
        <v>2255</v>
      </c>
      <c r="F176" s="1850" t="s">
        <v>2256</v>
      </c>
      <c r="G176" s="1850" t="s">
        <v>28</v>
      </c>
      <c r="H176" s="1850" t="s">
        <v>28</v>
      </c>
      <c r="I176" s="1850" t="s">
        <v>914</v>
      </c>
    </row>
    <row customHeight="1" ht="11.25">
      <c r="A177" s="1850" t="s">
        <v>2248</v>
      </c>
      <c r="B177" s="1850" t="s">
        <v>16</v>
      </c>
      <c r="C177" s="1850" t="s">
        <v>2276</v>
      </c>
      <c r="D177" s="1850" t="s">
        <v>2277</v>
      </c>
      <c r="E177" s="1850" t="s">
        <v>2278</v>
      </c>
      <c r="F177" s="1850" t="s">
        <v>2252</v>
      </c>
      <c r="G177" s="1850" t="s">
        <v>28</v>
      </c>
      <c r="H177" s="1850" t="s">
        <v>28</v>
      </c>
      <c r="I177" s="1850" t="s">
        <v>914</v>
      </c>
    </row>
    <row customHeight="1" ht="11.25">
      <c r="A178" s="1850" t="s">
        <v>2248</v>
      </c>
      <c r="B178" s="1850" t="s">
        <v>16</v>
      </c>
      <c r="C178" s="1850" t="s">
        <v>2541</v>
      </c>
      <c r="D178" s="1850" t="s">
        <v>2542</v>
      </c>
      <c r="E178" s="1850" t="s">
        <v>2543</v>
      </c>
      <c r="F178" s="1850" t="s">
        <v>2378</v>
      </c>
      <c r="G178" s="1850" t="s">
        <v>28</v>
      </c>
      <c r="H178" s="1850" t="s">
        <v>28</v>
      </c>
      <c r="I178" s="1850" t="s">
        <v>914</v>
      </c>
    </row>
    <row customHeight="1" ht="11.25">
      <c r="A179" s="1850" t="s">
        <v>2248</v>
      </c>
      <c r="B179" s="1850" t="s">
        <v>16</v>
      </c>
      <c r="C179" s="1850" t="s">
        <v>2279</v>
      </c>
      <c r="D179" s="1850" t="s">
        <v>2280</v>
      </c>
      <c r="E179" s="1850" t="s">
        <v>2281</v>
      </c>
      <c r="F179" s="1850" t="s">
        <v>2282</v>
      </c>
      <c r="G179" s="1850" t="s">
        <v>28</v>
      </c>
      <c r="H179" s="1850" t="s">
        <v>28</v>
      </c>
      <c r="I179" s="1850" t="s">
        <v>914</v>
      </c>
    </row>
    <row customHeight="1" ht="11.25">
      <c r="A180" s="1850" t="s">
        <v>2248</v>
      </c>
      <c r="B180" s="1850" t="s">
        <v>16</v>
      </c>
      <c r="C180" s="1850" t="s">
        <v>2544</v>
      </c>
      <c r="D180" s="1850" t="s">
        <v>2545</v>
      </c>
      <c r="E180" s="1850" t="s">
        <v>2546</v>
      </c>
      <c r="F180" s="1850" t="s">
        <v>2252</v>
      </c>
      <c r="G180" s="1850" t="s">
        <v>28</v>
      </c>
      <c r="H180" s="1850" t="s">
        <v>28</v>
      </c>
      <c r="I180" s="1850" t="s">
        <v>914</v>
      </c>
    </row>
    <row customHeight="1" ht="11.25">
      <c r="A181" s="1850" t="s">
        <v>2248</v>
      </c>
      <c r="B181" s="1850" t="s">
        <v>16</v>
      </c>
      <c r="C181" s="1850" t="s">
        <v>2286</v>
      </c>
      <c r="D181" s="1850" t="s">
        <v>2287</v>
      </c>
      <c r="E181" s="1850" t="s">
        <v>2288</v>
      </c>
      <c r="F181" s="1850" t="s">
        <v>2267</v>
      </c>
      <c r="G181" s="1850" t="s">
        <v>2289</v>
      </c>
      <c r="H181" s="1850" t="s">
        <v>28</v>
      </c>
      <c r="I181" s="1850" t="s">
        <v>914</v>
      </c>
    </row>
    <row customHeight="1" ht="11.25">
      <c r="A182" s="1850" t="s">
        <v>2248</v>
      </c>
      <c r="B182" s="1850" t="s">
        <v>16</v>
      </c>
      <c r="C182" s="1850" t="s">
        <v>2290</v>
      </c>
      <c r="D182" s="1850" t="s">
        <v>2291</v>
      </c>
      <c r="E182" s="1850" t="s">
        <v>2292</v>
      </c>
      <c r="F182" s="1850" t="s">
        <v>2293</v>
      </c>
      <c r="G182" s="1850" t="s">
        <v>28</v>
      </c>
      <c r="H182" s="1850" t="s">
        <v>28</v>
      </c>
      <c r="I182" s="1850" t="s">
        <v>914</v>
      </c>
    </row>
    <row customHeight="1" ht="11.25">
      <c r="A183" s="1850" t="s">
        <v>2248</v>
      </c>
      <c r="B183" s="1850" t="s">
        <v>16</v>
      </c>
      <c r="C183" s="1850" t="s">
        <v>2294</v>
      </c>
      <c r="D183" s="1850" t="s">
        <v>2295</v>
      </c>
      <c r="E183" s="1850" t="s">
        <v>2296</v>
      </c>
      <c r="F183" s="1850" t="s">
        <v>2293</v>
      </c>
      <c r="G183" s="1850" t="s">
        <v>28</v>
      </c>
      <c r="H183" s="1850" t="s">
        <v>28</v>
      </c>
      <c r="I183" s="1850" t="s">
        <v>914</v>
      </c>
    </row>
    <row customHeight="1" ht="11.25">
      <c r="A184" s="1850" t="s">
        <v>2248</v>
      </c>
      <c r="B184" s="1850" t="s">
        <v>16</v>
      </c>
      <c r="C184" s="1850" t="s">
        <v>2547</v>
      </c>
      <c r="D184" s="1850" t="s">
        <v>2548</v>
      </c>
      <c r="E184" s="1850" t="s">
        <v>2549</v>
      </c>
      <c r="F184" s="1850" t="s">
        <v>2300</v>
      </c>
      <c r="G184" s="1850" t="s">
        <v>2550</v>
      </c>
      <c r="H184" s="1850" t="s">
        <v>28</v>
      </c>
      <c r="I184" s="1850" t="s">
        <v>914</v>
      </c>
    </row>
    <row customHeight="1" ht="11.25">
      <c r="A185" s="1850" t="s">
        <v>2248</v>
      </c>
      <c r="B185" s="1850" t="s">
        <v>16</v>
      </c>
      <c r="C185" s="1850" t="s">
        <v>2551</v>
      </c>
      <c r="D185" s="1850" t="s">
        <v>2552</v>
      </c>
      <c r="E185" s="1850" t="s">
        <v>2303</v>
      </c>
      <c r="F185" s="1850" t="s">
        <v>2553</v>
      </c>
      <c r="G185" s="1850" t="s">
        <v>28</v>
      </c>
      <c r="H185" s="1850" t="s">
        <v>28</v>
      </c>
      <c r="I185" s="1850" t="s">
        <v>914</v>
      </c>
    </row>
    <row customHeight="1" ht="11.25">
      <c r="A186" s="1850" t="s">
        <v>2248</v>
      </c>
      <c r="B186" s="1850" t="s">
        <v>16</v>
      </c>
      <c r="C186" s="1850" t="s">
        <v>2297</v>
      </c>
      <c r="D186" s="1850" t="s">
        <v>2298</v>
      </c>
      <c r="E186" s="1850" t="s">
        <v>2299</v>
      </c>
      <c r="F186" s="1850" t="s">
        <v>2300</v>
      </c>
      <c r="G186" s="1850" t="s">
        <v>28</v>
      </c>
      <c r="H186" s="1850" t="s">
        <v>28</v>
      </c>
      <c r="I186" s="1850" t="s">
        <v>914</v>
      </c>
    </row>
    <row customHeight="1" ht="11.25">
      <c r="A187" s="1850" t="s">
        <v>2248</v>
      </c>
      <c r="B187" s="1850" t="s">
        <v>16</v>
      </c>
      <c r="C187" s="1850" t="s">
        <v>2554</v>
      </c>
      <c r="D187" s="1850" t="s">
        <v>2555</v>
      </c>
      <c r="E187" s="1850" t="s">
        <v>2556</v>
      </c>
      <c r="F187" s="1850" t="s">
        <v>53</v>
      </c>
      <c r="G187" s="1850" t="s">
        <v>28</v>
      </c>
      <c r="H187" s="1850" t="s">
        <v>28</v>
      </c>
      <c r="I187" s="1850" t="s">
        <v>914</v>
      </c>
    </row>
    <row customHeight="1" ht="11.25">
      <c r="A188" s="1850" t="s">
        <v>2248</v>
      </c>
      <c r="B188" s="1850" t="s">
        <v>16</v>
      </c>
      <c r="C188" s="1850" t="s">
        <v>2301</v>
      </c>
      <c r="D188" s="1850" t="s">
        <v>2302</v>
      </c>
      <c r="E188" s="1850" t="s">
        <v>2303</v>
      </c>
      <c r="F188" s="1850" t="s">
        <v>2304</v>
      </c>
      <c r="G188" s="1850" t="s">
        <v>28</v>
      </c>
      <c r="H188" s="1850" t="s">
        <v>28</v>
      </c>
      <c r="I188" s="1850" t="s">
        <v>914</v>
      </c>
    </row>
    <row customHeight="1" ht="11.25">
      <c r="A189" s="1850" t="s">
        <v>2248</v>
      </c>
      <c r="B189" s="1850" t="s">
        <v>16</v>
      </c>
      <c r="C189" s="1850" t="s">
        <v>2305</v>
      </c>
      <c r="D189" s="1850" t="s">
        <v>2306</v>
      </c>
      <c r="E189" s="1850" t="s">
        <v>2307</v>
      </c>
      <c r="F189" s="1850" t="s">
        <v>2308</v>
      </c>
      <c r="G189" s="1850" t="s">
        <v>28</v>
      </c>
      <c r="H189" s="1850" t="s">
        <v>28</v>
      </c>
      <c r="I189" s="1850" t="s">
        <v>914</v>
      </c>
    </row>
    <row customHeight="1" ht="11.25">
      <c r="A190" s="1850" t="s">
        <v>2248</v>
      </c>
      <c r="B190" s="1850" t="s">
        <v>16</v>
      </c>
      <c r="C190" s="1850" t="s">
        <v>2312</v>
      </c>
      <c r="D190" s="1850" t="s">
        <v>2313</v>
      </c>
      <c r="E190" s="1850" t="s">
        <v>2314</v>
      </c>
      <c r="F190" s="1850" t="s">
        <v>2315</v>
      </c>
      <c r="G190" s="1850" t="s">
        <v>2316</v>
      </c>
      <c r="H190" s="1850" t="s">
        <v>28</v>
      </c>
      <c r="I190" s="1850" t="s">
        <v>914</v>
      </c>
    </row>
    <row customHeight="1" ht="11.25">
      <c r="A191" s="1850" t="s">
        <v>2248</v>
      </c>
      <c r="B191" s="1850" t="s">
        <v>16</v>
      </c>
      <c r="C191" s="1850" t="s">
        <v>2317</v>
      </c>
      <c r="D191" s="1850" t="s">
        <v>2318</v>
      </c>
      <c r="E191" s="1850" t="s">
        <v>2319</v>
      </c>
      <c r="F191" s="1850" t="s">
        <v>2275</v>
      </c>
      <c r="G191" s="1850" t="s">
        <v>28</v>
      </c>
      <c r="H191" s="1850" t="s">
        <v>28</v>
      </c>
      <c r="I191" s="1850" t="s">
        <v>914</v>
      </c>
    </row>
    <row customHeight="1" ht="11.25">
      <c r="A192" s="1850" t="s">
        <v>2248</v>
      </c>
      <c r="B192" s="1850" t="s">
        <v>16</v>
      </c>
      <c r="C192" s="1850" t="s">
        <v>2320</v>
      </c>
      <c r="D192" s="1850" t="s">
        <v>2321</v>
      </c>
      <c r="E192" s="1850" t="s">
        <v>2322</v>
      </c>
      <c r="F192" s="1850" t="s">
        <v>2323</v>
      </c>
      <c r="G192" s="1850" t="s">
        <v>2324</v>
      </c>
      <c r="H192" s="1850" t="s">
        <v>28</v>
      </c>
      <c r="I192" s="1850" t="s">
        <v>914</v>
      </c>
    </row>
    <row customHeight="1" ht="11.25">
      <c r="A193" s="1850" t="s">
        <v>2248</v>
      </c>
      <c r="B193" s="1850" t="s">
        <v>16</v>
      </c>
      <c r="C193" s="1850" t="s">
        <v>2332</v>
      </c>
      <c r="D193" s="1850" t="s">
        <v>2329</v>
      </c>
      <c r="E193" s="1850" t="s">
        <v>2333</v>
      </c>
      <c r="F193" s="1850" t="s">
        <v>2334</v>
      </c>
      <c r="G193" s="1850" t="s">
        <v>2335</v>
      </c>
      <c r="H193" s="1850" t="s">
        <v>28</v>
      </c>
      <c r="I193" s="1850" t="s">
        <v>914</v>
      </c>
    </row>
    <row customHeight="1" ht="11.25">
      <c r="A194" s="1850" t="s">
        <v>2248</v>
      </c>
      <c r="B194" s="1850" t="s">
        <v>16</v>
      </c>
      <c r="C194" s="1850" t="s">
        <v>2336</v>
      </c>
      <c r="D194" s="1850" t="s">
        <v>2337</v>
      </c>
      <c r="E194" s="1850" t="s">
        <v>2338</v>
      </c>
      <c r="F194" s="1850" t="s">
        <v>2334</v>
      </c>
      <c r="G194" s="1850" t="s">
        <v>2339</v>
      </c>
      <c r="H194" s="1850" t="s">
        <v>28</v>
      </c>
      <c r="I194" s="1850" t="s">
        <v>914</v>
      </c>
    </row>
    <row customHeight="1" ht="11.25">
      <c r="A195" s="1850" t="s">
        <v>2248</v>
      </c>
      <c r="B195" s="1850" t="s">
        <v>16</v>
      </c>
      <c r="C195" s="1850" t="s">
        <v>2340</v>
      </c>
      <c r="D195" s="1850" t="s">
        <v>2341</v>
      </c>
      <c r="E195" s="1850" t="s">
        <v>2342</v>
      </c>
      <c r="F195" s="1850" t="s">
        <v>2323</v>
      </c>
      <c r="G195" s="1850" t="s">
        <v>28</v>
      </c>
      <c r="H195" s="1850" t="s">
        <v>28</v>
      </c>
      <c r="I195" s="1850" t="s">
        <v>914</v>
      </c>
    </row>
    <row customHeight="1" ht="11.25">
      <c r="A196" s="1850" t="s">
        <v>2248</v>
      </c>
      <c r="B196" s="1850" t="s">
        <v>16</v>
      </c>
      <c r="C196" s="1850" t="s">
        <v>2343</v>
      </c>
      <c r="D196" s="1850" t="s">
        <v>2344</v>
      </c>
      <c r="E196" s="1850" t="s">
        <v>2345</v>
      </c>
      <c r="F196" s="1850" t="s">
        <v>2346</v>
      </c>
      <c r="G196" s="1850" t="s">
        <v>28</v>
      </c>
      <c r="H196" s="1850" t="s">
        <v>28</v>
      </c>
      <c r="I196" s="1850" t="s">
        <v>914</v>
      </c>
    </row>
    <row customHeight="1" ht="11.25">
      <c r="A197" s="1850" t="s">
        <v>2248</v>
      </c>
      <c r="B197" s="1850" t="s">
        <v>16</v>
      </c>
      <c r="C197" s="1850" t="s">
        <v>2347</v>
      </c>
      <c r="D197" s="1850" t="s">
        <v>2348</v>
      </c>
      <c r="E197" s="1850" t="s">
        <v>2349</v>
      </c>
      <c r="F197" s="1850" t="s">
        <v>2293</v>
      </c>
      <c r="G197" s="1850" t="s">
        <v>2350</v>
      </c>
      <c r="H197" s="1850" t="s">
        <v>2351</v>
      </c>
      <c r="I197" s="1850" t="s">
        <v>914</v>
      </c>
    </row>
    <row customHeight="1" ht="11.25">
      <c r="A198" s="1850" t="s">
        <v>2248</v>
      </c>
      <c r="B198" s="1850" t="s">
        <v>16</v>
      </c>
      <c r="C198" s="1850" t="s">
        <v>2352</v>
      </c>
      <c r="D198" s="1850" t="s">
        <v>2353</v>
      </c>
      <c r="E198" s="1850" t="s">
        <v>2354</v>
      </c>
      <c r="F198" s="1850" t="s">
        <v>2323</v>
      </c>
      <c r="G198" s="1850" t="s">
        <v>2355</v>
      </c>
      <c r="H198" s="1850" t="s">
        <v>28</v>
      </c>
      <c r="I198" s="1850" t="s">
        <v>914</v>
      </c>
    </row>
    <row customHeight="1" ht="11.25">
      <c r="A199" s="1850" t="s">
        <v>2248</v>
      </c>
      <c r="B199" s="1850" t="s">
        <v>16</v>
      </c>
      <c r="C199" s="1850" t="s">
        <v>2560</v>
      </c>
      <c r="D199" s="1850" t="s">
        <v>2561</v>
      </c>
      <c r="E199" s="1850" t="s">
        <v>2562</v>
      </c>
      <c r="F199" s="1850" t="s">
        <v>2334</v>
      </c>
      <c r="G199" s="1850" t="s">
        <v>28</v>
      </c>
      <c r="H199" s="1850" t="s">
        <v>28</v>
      </c>
      <c r="I199" s="1850" t="s">
        <v>914</v>
      </c>
    </row>
    <row customHeight="1" ht="11.25">
      <c r="A200" s="1850" t="s">
        <v>2248</v>
      </c>
      <c r="B200" s="1850" t="s">
        <v>16</v>
      </c>
      <c r="C200" s="1850" t="s">
        <v>2563</v>
      </c>
      <c r="D200" s="1850" t="s">
        <v>2564</v>
      </c>
      <c r="E200" s="1850" t="s">
        <v>2565</v>
      </c>
      <c r="F200" s="1850" t="s">
        <v>2271</v>
      </c>
      <c r="G200" s="1850" t="s">
        <v>2566</v>
      </c>
      <c r="H200" s="1850" t="s">
        <v>28</v>
      </c>
      <c r="I200" s="1850" t="s">
        <v>914</v>
      </c>
    </row>
    <row customHeight="1" ht="11.25">
      <c r="A201" s="1850" t="s">
        <v>2248</v>
      </c>
      <c r="B201" s="1850" t="s">
        <v>16</v>
      </c>
      <c r="C201" s="1850" t="s">
        <v>2356</v>
      </c>
      <c r="D201" s="1850" t="s">
        <v>2357</v>
      </c>
      <c r="E201" s="1850" t="s">
        <v>2358</v>
      </c>
      <c r="F201" s="1850" t="s">
        <v>2293</v>
      </c>
      <c r="G201" s="1850" t="s">
        <v>2359</v>
      </c>
      <c r="H201" s="1850" t="s">
        <v>28</v>
      </c>
      <c r="I201" s="1850" t="s">
        <v>914</v>
      </c>
    </row>
    <row customHeight="1" ht="11.25">
      <c r="A202" s="1850" t="s">
        <v>2248</v>
      </c>
      <c r="B202" s="1850" t="s">
        <v>16</v>
      </c>
      <c r="C202" s="1850" t="s">
        <v>2364</v>
      </c>
      <c r="D202" s="1850" t="s">
        <v>2365</v>
      </c>
      <c r="E202" s="1850" t="s">
        <v>2366</v>
      </c>
      <c r="F202" s="1850" t="s">
        <v>2267</v>
      </c>
      <c r="G202" s="1850" t="s">
        <v>2367</v>
      </c>
      <c r="H202" s="1850" t="s">
        <v>28</v>
      </c>
      <c r="I202" s="1850" t="s">
        <v>914</v>
      </c>
    </row>
    <row customHeight="1" ht="11.25">
      <c r="A203" s="1850" t="s">
        <v>2248</v>
      </c>
      <c r="B203" s="1850" t="s">
        <v>16</v>
      </c>
      <c r="C203" s="1850" t="s">
        <v>2368</v>
      </c>
      <c r="D203" s="1850" t="s">
        <v>2369</v>
      </c>
      <c r="E203" s="1850" t="s">
        <v>2370</v>
      </c>
      <c r="F203" s="1850" t="s">
        <v>2371</v>
      </c>
      <c r="G203" s="1850" t="s">
        <v>28</v>
      </c>
      <c r="H203" s="1850" t="s">
        <v>28</v>
      </c>
      <c r="I203" s="1850" t="s">
        <v>914</v>
      </c>
    </row>
    <row customHeight="1" ht="11.25">
      <c r="A204" s="1850" t="s">
        <v>2248</v>
      </c>
      <c r="B204" s="1850" t="s">
        <v>16</v>
      </c>
      <c r="C204" s="1850" t="s">
        <v>13</v>
      </c>
      <c r="D204" s="1850" t="s">
        <v>48</v>
      </c>
      <c r="E204" s="1850" t="s">
        <v>51</v>
      </c>
      <c r="F204" s="1850" t="s">
        <v>53</v>
      </c>
      <c r="G204" s="1850" t="s">
        <v>28</v>
      </c>
      <c r="H204" s="1850" t="s">
        <v>28</v>
      </c>
      <c r="I204" s="1850" t="s">
        <v>914</v>
      </c>
    </row>
    <row customHeight="1" ht="11.25">
      <c r="A205" s="1850" t="s">
        <v>2248</v>
      </c>
      <c r="B205" s="1850" t="s">
        <v>16</v>
      </c>
      <c r="C205" s="1850" t="s">
        <v>2375</v>
      </c>
      <c r="D205" s="1850" t="s">
        <v>2376</v>
      </c>
      <c r="E205" s="1850" t="s">
        <v>2377</v>
      </c>
      <c r="F205" s="1850" t="s">
        <v>2378</v>
      </c>
      <c r="G205" s="1850" t="s">
        <v>28</v>
      </c>
      <c r="H205" s="1850" t="s">
        <v>28</v>
      </c>
      <c r="I205" s="1850" t="s">
        <v>914</v>
      </c>
    </row>
    <row customHeight="1" ht="11.25">
      <c r="A206" s="1850" t="s">
        <v>2248</v>
      </c>
      <c r="B206" s="1850" t="s">
        <v>16</v>
      </c>
      <c r="C206" s="1850" t="s">
        <v>2382</v>
      </c>
      <c r="D206" s="1850" t="s">
        <v>2383</v>
      </c>
      <c r="E206" s="1850" t="s">
        <v>2384</v>
      </c>
      <c r="F206" s="1850" t="s">
        <v>2308</v>
      </c>
      <c r="G206" s="1850" t="s">
        <v>28</v>
      </c>
      <c r="H206" s="1850" t="s">
        <v>28</v>
      </c>
      <c r="I206" s="1850" t="s">
        <v>914</v>
      </c>
    </row>
    <row customHeight="1" ht="11.25">
      <c r="A207" s="1850" t="s">
        <v>2248</v>
      </c>
      <c r="B207" s="1850" t="s">
        <v>16</v>
      </c>
      <c r="C207" s="1850" t="s">
        <v>2388</v>
      </c>
      <c r="D207" s="1850" t="s">
        <v>2389</v>
      </c>
      <c r="E207" s="1850" t="s">
        <v>2390</v>
      </c>
      <c r="F207" s="1850" t="s">
        <v>2334</v>
      </c>
      <c r="G207" s="1850" t="s">
        <v>2391</v>
      </c>
      <c r="H207" s="1850" t="s">
        <v>28</v>
      </c>
      <c r="I207" s="1850" t="s">
        <v>914</v>
      </c>
    </row>
    <row customHeight="1" ht="11.25">
      <c r="A208" s="1850" t="s">
        <v>2248</v>
      </c>
      <c r="B208" s="1850" t="s">
        <v>16</v>
      </c>
      <c r="C208" s="1850" t="s">
        <v>2567</v>
      </c>
      <c r="D208" s="1850" t="s">
        <v>2568</v>
      </c>
      <c r="E208" s="1850" t="s">
        <v>2569</v>
      </c>
      <c r="F208" s="1850" t="s">
        <v>2260</v>
      </c>
      <c r="G208" s="1850" t="s">
        <v>28</v>
      </c>
      <c r="H208" s="1850" t="s">
        <v>28</v>
      </c>
      <c r="I208" s="1850" t="s">
        <v>914</v>
      </c>
    </row>
    <row customHeight="1" ht="11.25">
      <c r="A209" s="1850" t="s">
        <v>2248</v>
      </c>
      <c r="B209" s="1850" t="s">
        <v>16</v>
      </c>
      <c r="C209" s="1850" t="s">
        <v>2392</v>
      </c>
      <c r="D209" s="1850" t="s">
        <v>2393</v>
      </c>
      <c r="E209" s="1850" t="s">
        <v>2394</v>
      </c>
      <c r="F209" s="1850" t="s">
        <v>2395</v>
      </c>
      <c r="G209" s="1850" t="s">
        <v>2396</v>
      </c>
      <c r="H209" s="1850" t="s">
        <v>28</v>
      </c>
      <c r="I209" s="1850" t="s">
        <v>914</v>
      </c>
    </row>
    <row customHeight="1" ht="11.25">
      <c r="A210" s="1850" t="s">
        <v>2248</v>
      </c>
      <c r="B210" s="1850" t="s">
        <v>16</v>
      </c>
      <c r="C210" s="1850" t="s">
        <v>2570</v>
      </c>
      <c r="D210" s="1850" t="s">
        <v>2571</v>
      </c>
      <c r="E210" s="1850" t="s">
        <v>2572</v>
      </c>
      <c r="F210" s="1850" t="s">
        <v>2346</v>
      </c>
      <c r="G210" s="1850" t="s">
        <v>2573</v>
      </c>
      <c r="H210" s="1850" t="s">
        <v>28</v>
      </c>
      <c r="I210" s="1850" t="s">
        <v>914</v>
      </c>
    </row>
    <row customHeight="1" ht="11.25">
      <c r="A211" s="1850" t="s">
        <v>2248</v>
      </c>
      <c r="B211" s="1850" t="s">
        <v>16</v>
      </c>
      <c r="C211" s="1850" t="s">
        <v>2574</v>
      </c>
      <c r="D211" s="1850" t="s">
        <v>2575</v>
      </c>
      <c r="E211" s="1850" t="s">
        <v>2576</v>
      </c>
      <c r="F211" s="1850" t="s">
        <v>2395</v>
      </c>
      <c r="G211" s="1850" t="s">
        <v>28</v>
      </c>
      <c r="H211" s="1850" t="s">
        <v>28</v>
      </c>
      <c r="I211" s="1850" t="s">
        <v>914</v>
      </c>
    </row>
    <row customHeight="1" ht="11.25">
      <c r="A212" s="1850" t="s">
        <v>2248</v>
      </c>
      <c r="B212" s="1850" t="s">
        <v>16</v>
      </c>
      <c r="C212" s="1850" t="s">
        <v>2577</v>
      </c>
      <c r="D212" s="1850" t="s">
        <v>2578</v>
      </c>
      <c r="E212" s="1850" t="s">
        <v>2579</v>
      </c>
      <c r="F212" s="1850" t="s">
        <v>2260</v>
      </c>
      <c r="G212" s="1850" t="s">
        <v>28</v>
      </c>
      <c r="H212" s="1850" t="s">
        <v>28</v>
      </c>
      <c r="I212" s="1850" t="s">
        <v>914</v>
      </c>
    </row>
    <row customHeight="1" ht="11.25">
      <c r="A213" s="1850" t="s">
        <v>2248</v>
      </c>
      <c r="B213" s="1850" t="s">
        <v>16</v>
      </c>
      <c r="C213" s="1850" t="s">
        <v>2580</v>
      </c>
      <c r="D213" s="1850" t="s">
        <v>2581</v>
      </c>
      <c r="E213" s="1850" t="s">
        <v>2582</v>
      </c>
      <c r="F213" s="1850" t="s">
        <v>2252</v>
      </c>
      <c r="G213" s="1850" t="s">
        <v>28</v>
      </c>
      <c r="H213" s="1850" t="s">
        <v>28</v>
      </c>
      <c r="I213" s="1850" t="s">
        <v>914</v>
      </c>
    </row>
    <row customHeight="1" ht="11.25">
      <c r="A214" s="1850" t="s">
        <v>2248</v>
      </c>
      <c r="B214" s="1850" t="s">
        <v>16</v>
      </c>
      <c r="C214" s="1850" t="s">
        <v>2407</v>
      </c>
      <c r="D214" s="1850" t="s">
        <v>2408</v>
      </c>
      <c r="E214" s="1850" t="s">
        <v>2409</v>
      </c>
      <c r="F214" s="1850" t="s">
        <v>2293</v>
      </c>
      <c r="G214" s="1850" t="s">
        <v>28</v>
      </c>
      <c r="H214" s="1850" t="s">
        <v>28</v>
      </c>
      <c r="I214" s="1850" t="s">
        <v>914</v>
      </c>
    </row>
    <row customHeight="1" ht="11.25">
      <c r="A215" s="1850" t="s">
        <v>2248</v>
      </c>
      <c r="B215" s="1850" t="s">
        <v>16</v>
      </c>
      <c r="C215" s="1850" t="s">
        <v>2410</v>
      </c>
      <c r="D215" s="1850" t="s">
        <v>2411</v>
      </c>
      <c r="E215" s="1850" t="s">
        <v>2412</v>
      </c>
      <c r="F215" s="1850" t="s">
        <v>2400</v>
      </c>
      <c r="G215" s="1850" t="s">
        <v>2413</v>
      </c>
      <c r="H215" s="1850" t="s">
        <v>28</v>
      </c>
      <c r="I215" s="1850" t="s">
        <v>914</v>
      </c>
    </row>
    <row customHeight="1" ht="11.25">
      <c r="A216" s="1850" t="s">
        <v>2248</v>
      </c>
      <c r="B216" s="1850" t="s">
        <v>16</v>
      </c>
      <c r="C216" s="1850" t="s">
        <v>2429</v>
      </c>
      <c r="D216" s="1850" t="s">
        <v>2430</v>
      </c>
      <c r="E216" s="1850" t="s">
        <v>2431</v>
      </c>
      <c r="F216" s="1850" t="s">
        <v>2304</v>
      </c>
      <c r="G216" s="1850" t="s">
        <v>2432</v>
      </c>
      <c r="H216" s="1850" t="s">
        <v>28</v>
      </c>
      <c r="I216" s="1850" t="s">
        <v>914</v>
      </c>
    </row>
    <row customHeight="1" ht="11.25">
      <c r="A217" s="1850" t="s">
        <v>2248</v>
      </c>
      <c r="B217" s="1850" t="s">
        <v>16</v>
      </c>
      <c r="C217" s="1850" t="s">
        <v>2433</v>
      </c>
      <c r="D217" s="1850" t="s">
        <v>2434</v>
      </c>
      <c r="E217" s="1850" t="s">
        <v>2435</v>
      </c>
      <c r="F217" s="1850" t="s">
        <v>2304</v>
      </c>
      <c r="G217" s="1850" t="s">
        <v>28</v>
      </c>
      <c r="H217" s="1850" t="s">
        <v>28</v>
      </c>
      <c r="I217" s="1850" t="s">
        <v>914</v>
      </c>
    </row>
    <row customHeight="1" ht="11.25">
      <c r="A218" s="1850" t="s">
        <v>2248</v>
      </c>
      <c r="B218" s="1850" t="s">
        <v>16</v>
      </c>
      <c r="C218" s="1850" t="s">
        <v>2583</v>
      </c>
      <c r="D218" s="1850" t="s">
        <v>2584</v>
      </c>
      <c r="E218" s="1850" t="s">
        <v>2585</v>
      </c>
      <c r="F218" s="1850" t="s">
        <v>2334</v>
      </c>
      <c r="G218" s="1850" t="s">
        <v>28</v>
      </c>
      <c r="H218" s="1850" t="s">
        <v>28</v>
      </c>
      <c r="I218" s="1850" t="s">
        <v>914</v>
      </c>
    </row>
    <row customHeight="1" ht="11.25">
      <c r="A219" s="1850" t="s">
        <v>2248</v>
      </c>
      <c r="B219" s="1850" t="s">
        <v>16</v>
      </c>
      <c r="C219" s="1850" t="s">
        <v>2586</v>
      </c>
      <c r="D219" s="1850" t="s">
        <v>2587</v>
      </c>
      <c r="E219" s="1850" t="s">
        <v>2588</v>
      </c>
      <c r="F219" s="1850" t="s">
        <v>2260</v>
      </c>
      <c r="G219" s="1850" t="s">
        <v>28</v>
      </c>
      <c r="H219" s="1850" t="s">
        <v>28</v>
      </c>
      <c r="I219" s="1850" t="s">
        <v>914</v>
      </c>
    </row>
    <row customHeight="1" ht="11.25">
      <c r="A220" s="1850" t="s">
        <v>2248</v>
      </c>
      <c r="B220" s="1850" t="s">
        <v>16</v>
      </c>
      <c r="C220" s="1850" t="s">
        <v>2443</v>
      </c>
      <c r="D220" s="1850" t="s">
        <v>2444</v>
      </c>
      <c r="E220" s="1850" t="s">
        <v>2445</v>
      </c>
      <c r="F220" s="1850" t="s">
        <v>2252</v>
      </c>
      <c r="G220" s="1850" t="s">
        <v>28</v>
      </c>
      <c r="H220" s="1850" t="s">
        <v>28</v>
      </c>
      <c r="I220" s="1850" t="s">
        <v>914</v>
      </c>
    </row>
    <row customHeight="1" ht="11.25">
      <c r="A221" s="1850" t="s">
        <v>2248</v>
      </c>
      <c r="B221" s="1850" t="s">
        <v>16</v>
      </c>
      <c r="C221" s="1850" t="s">
        <v>2589</v>
      </c>
      <c r="D221" s="1850" t="s">
        <v>2590</v>
      </c>
      <c r="E221" s="1850" t="s">
        <v>2591</v>
      </c>
      <c r="F221" s="1850" t="s">
        <v>2271</v>
      </c>
      <c r="G221" s="1850" t="s">
        <v>2592</v>
      </c>
      <c r="H221" s="1850" t="s">
        <v>28</v>
      </c>
      <c r="I221" s="1850" t="s">
        <v>914</v>
      </c>
    </row>
    <row customHeight="1" ht="11.25">
      <c r="A222" s="1850" t="s">
        <v>2248</v>
      </c>
      <c r="B222" s="1850" t="s">
        <v>16</v>
      </c>
      <c r="C222" s="1850" t="s">
        <v>2593</v>
      </c>
      <c r="D222" s="1850" t="s">
        <v>2594</v>
      </c>
      <c r="E222" s="1850" t="s">
        <v>2595</v>
      </c>
      <c r="F222" s="1850" t="s">
        <v>2260</v>
      </c>
      <c r="G222" s="1850" t="s">
        <v>28</v>
      </c>
      <c r="H222" s="1850" t="s">
        <v>28</v>
      </c>
      <c r="I222" s="1850" t="s">
        <v>914</v>
      </c>
    </row>
    <row customHeight="1" ht="11.25">
      <c r="A223" s="1850" t="s">
        <v>2248</v>
      </c>
      <c r="B223" s="1850" t="s">
        <v>16</v>
      </c>
      <c r="C223" s="1850" t="s">
        <v>2446</v>
      </c>
      <c r="D223" s="1850" t="s">
        <v>2447</v>
      </c>
      <c r="E223" s="1850" t="s">
        <v>2448</v>
      </c>
      <c r="F223" s="1850" t="s">
        <v>2252</v>
      </c>
      <c r="G223" s="1850" t="s">
        <v>2449</v>
      </c>
      <c r="H223" s="1850" t="s">
        <v>28</v>
      </c>
      <c r="I223" s="1850" t="s">
        <v>914</v>
      </c>
    </row>
    <row customHeight="1" ht="11.25">
      <c r="A224" s="1850" t="s">
        <v>2248</v>
      </c>
      <c r="B224" s="1850" t="s">
        <v>16</v>
      </c>
      <c r="C224" s="1850" t="s">
        <v>2456</v>
      </c>
      <c r="D224" s="1850" t="s">
        <v>2457</v>
      </c>
      <c r="E224" s="1850" t="s">
        <v>2458</v>
      </c>
      <c r="F224" s="1850" t="s">
        <v>2252</v>
      </c>
      <c r="G224" s="1850" t="s">
        <v>2459</v>
      </c>
      <c r="H224" s="1850" t="s">
        <v>28</v>
      </c>
      <c r="I224" s="1850" t="s">
        <v>914</v>
      </c>
    </row>
    <row customHeight="1" ht="11.25">
      <c r="A225" s="1850" t="s">
        <v>2248</v>
      </c>
      <c r="B225" s="1850" t="s">
        <v>16</v>
      </c>
      <c r="C225" s="1850" t="s">
        <v>2476</v>
      </c>
      <c r="D225" s="1850" t="s">
        <v>2477</v>
      </c>
      <c r="E225" s="1850" t="s">
        <v>2478</v>
      </c>
      <c r="F225" s="1850" t="s">
        <v>2308</v>
      </c>
      <c r="G225" s="1850" t="s">
        <v>28</v>
      </c>
      <c r="H225" s="1850" t="s">
        <v>28</v>
      </c>
      <c r="I225" s="1850" t="s">
        <v>914</v>
      </c>
    </row>
    <row customHeight="1" ht="11.25">
      <c r="A226" s="1850" t="s">
        <v>2248</v>
      </c>
      <c r="B226" s="1850" t="s">
        <v>16</v>
      </c>
      <c r="C226" s="1850" t="s">
        <v>2479</v>
      </c>
      <c r="D226" s="1850" t="s">
        <v>2480</v>
      </c>
      <c r="E226" s="1850" t="s">
        <v>2481</v>
      </c>
      <c r="F226" s="1850" t="s">
        <v>2252</v>
      </c>
      <c r="G226" s="1850" t="s">
        <v>2482</v>
      </c>
      <c r="H226" s="1850" t="s">
        <v>28</v>
      </c>
      <c r="I226" s="1850" t="s">
        <v>914</v>
      </c>
    </row>
    <row customHeight="1" ht="11.25">
      <c r="A227" s="1850" t="s">
        <v>2248</v>
      </c>
      <c r="B227" s="1850" t="s">
        <v>16</v>
      </c>
      <c r="C227" s="1850" t="s">
        <v>2602</v>
      </c>
      <c r="D227" s="1850" t="s">
        <v>2603</v>
      </c>
      <c r="E227" s="1850" t="s">
        <v>2604</v>
      </c>
      <c r="F227" s="1850" t="s">
        <v>2334</v>
      </c>
      <c r="G227" s="1850" t="s">
        <v>28</v>
      </c>
      <c r="H227" s="1850" t="s">
        <v>28</v>
      </c>
      <c r="I227" s="1850" t="s">
        <v>914</v>
      </c>
    </row>
    <row customHeight="1" ht="11.25">
      <c r="A228" s="1850" t="s">
        <v>2248</v>
      </c>
      <c r="B228" s="1850" t="s">
        <v>16</v>
      </c>
      <c r="C228" s="1850" t="s">
        <v>2486</v>
      </c>
      <c r="D228" s="1850" t="s">
        <v>2487</v>
      </c>
      <c r="E228" s="1850" t="s">
        <v>2488</v>
      </c>
      <c r="F228" s="1850" t="s">
        <v>2252</v>
      </c>
      <c r="G228" s="1850" t="s">
        <v>2489</v>
      </c>
      <c r="H228" s="1850" t="s">
        <v>28</v>
      </c>
      <c r="I228" s="1850" t="s">
        <v>914</v>
      </c>
    </row>
    <row customHeight="1" ht="11.25">
      <c r="A229" s="1850" t="s">
        <v>2248</v>
      </c>
      <c r="B229" s="1850" t="s">
        <v>16</v>
      </c>
      <c r="C229" s="1850" t="s">
        <v>2490</v>
      </c>
      <c r="D229" s="1850" t="s">
        <v>2491</v>
      </c>
      <c r="E229" s="1850" t="s">
        <v>2492</v>
      </c>
      <c r="F229" s="1850" t="s">
        <v>2400</v>
      </c>
      <c r="G229" s="1850" t="s">
        <v>28</v>
      </c>
      <c r="H229" s="1850" t="s">
        <v>28</v>
      </c>
      <c r="I229" s="1850" t="s">
        <v>914</v>
      </c>
    </row>
    <row customHeight="1" ht="11.25">
      <c r="A230" s="1850" t="s">
        <v>2248</v>
      </c>
      <c r="B230" s="1850" t="s">
        <v>16</v>
      </c>
      <c r="C230" s="1850" t="s">
        <v>2501</v>
      </c>
      <c r="D230" s="1850" t="s">
        <v>2502</v>
      </c>
      <c r="E230" s="1850" t="s">
        <v>2503</v>
      </c>
      <c r="F230" s="1850" t="s">
        <v>2308</v>
      </c>
      <c r="G230" s="1850" t="s">
        <v>2504</v>
      </c>
      <c r="H230" s="1850" t="s">
        <v>28</v>
      </c>
      <c r="I230" s="1850" t="s">
        <v>914</v>
      </c>
    </row>
    <row customHeight="1" ht="11.25">
      <c r="A231" s="1850" t="s">
        <v>2248</v>
      </c>
      <c r="B231" s="1850" t="s">
        <v>16</v>
      </c>
      <c r="C231" s="1850" t="s">
        <v>28</v>
      </c>
      <c r="D231" s="1850" t="s">
        <v>2514</v>
      </c>
      <c r="E231" s="1850" t="s">
        <v>2515</v>
      </c>
      <c r="F231" s="1850" t="s">
        <v>2252</v>
      </c>
      <c r="G231" s="1850" t="s">
        <v>28</v>
      </c>
      <c r="H231" s="1850" t="s">
        <v>28</v>
      </c>
      <c r="I231" s="1850" t="s">
        <v>914</v>
      </c>
    </row>
    <row customHeight="1" ht="11.25">
      <c r="A232" s="1850" t="s">
        <v>2248</v>
      </c>
      <c r="B232" s="1850" t="s">
        <v>16</v>
      </c>
      <c r="C232" s="1850" t="s">
        <v>2519</v>
      </c>
      <c r="D232" s="1850" t="s">
        <v>2520</v>
      </c>
      <c r="E232" s="1850" t="s">
        <v>2521</v>
      </c>
      <c r="F232" s="1850" t="s">
        <v>2522</v>
      </c>
      <c r="G232" s="1850" t="s">
        <v>28</v>
      </c>
      <c r="H232" s="1850" t="s">
        <v>28</v>
      </c>
      <c r="I232" s="1850" t="s">
        <v>914</v>
      </c>
    </row>
    <row customHeight="1" ht="11.25">
      <c r="A233" s="1850" t="s">
        <v>2248</v>
      </c>
      <c r="B233" s="1850" t="s">
        <v>16</v>
      </c>
      <c r="C233" s="1850" t="s">
        <v>2523</v>
      </c>
      <c r="D233" s="1850" t="s">
        <v>2524</v>
      </c>
      <c r="E233" s="1850" t="s">
        <v>2521</v>
      </c>
      <c r="F233" s="1850" t="s">
        <v>2525</v>
      </c>
      <c r="G233" s="1850" t="s">
        <v>2526</v>
      </c>
      <c r="H233" s="1850" t="s">
        <v>28</v>
      </c>
      <c r="I233" s="1850" t="s">
        <v>914</v>
      </c>
    </row>
    <row customHeight="1" ht="11.25">
      <c r="A234" s="1850" t="s">
        <v>2248</v>
      </c>
      <c r="B234" s="1850" t="s">
        <v>16</v>
      </c>
      <c r="C234" s="1850" t="s">
        <v>2614</v>
      </c>
      <c r="D234" s="1850" t="s">
        <v>2615</v>
      </c>
      <c r="E234" s="1850" t="s">
        <v>2616</v>
      </c>
      <c r="F234" s="1850" t="s">
        <v>2252</v>
      </c>
      <c r="G234" s="1850" t="s">
        <v>28</v>
      </c>
      <c r="H234" s="1850" t="s">
        <v>28</v>
      </c>
      <c r="I234" s="1850" t="s">
        <v>1621</v>
      </c>
    </row>
    <row customHeight="1" ht="11.25">
      <c r="A235" s="1850" t="s">
        <v>2248</v>
      </c>
      <c r="B235" s="1850" t="s">
        <v>16</v>
      </c>
      <c r="C235" s="1850" t="s">
        <v>2617</v>
      </c>
      <c r="D235" s="1850" t="s">
        <v>2618</v>
      </c>
      <c r="E235" s="1850" t="s">
        <v>2619</v>
      </c>
      <c r="F235" s="1850" t="s">
        <v>2252</v>
      </c>
      <c r="G235" s="1850" t="s">
        <v>2620</v>
      </c>
      <c r="H235" s="1850" t="s">
        <v>28</v>
      </c>
      <c r="I235" s="1850" t="s">
        <v>1621</v>
      </c>
    </row>
    <row customHeight="1" ht="11.25">
      <c r="A236" s="1850" t="s">
        <v>2248</v>
      </c>
      <c r="B236" s="1850" t="s">
        <v>16</v>
      </c>
      <c r="C236" s="1850" t="s">
        <v>2621</v>
      </c>
      <c r="D236" s="1850" t="s">
        <v>2622</v>
      </c>
      <c r="E236" s="1850" t="s">
        <v>2623</v>
      </c>
      <c r="F236" s="1850" t="s">
        <v>583</v>
      </c>
      <c r="G236" s="1850" t="s">
        <v>28</v>
      </c>
      <c r="H236" s="1850" t="s">
        <v>28</v>
      </c>
      <c r="I236" s="1850" t="s">
        <v>1621</v>
      </c>
    </row>
    <row customHeight="1" ht="11.25">
      <c r="A237" s="1850" t="s">
        <v>2248</v>
      </c>
      <c r="B237" s="1850" t="s">
        <v>16</v>
      </c>
      <c r="C237" s="1850" t="s">
        <v>2624</v>
      </c>
      <c r="D237" s="1850" t="s">
        <v>2625</v>
      </c>
      <c r="E237" s="1850" t="s">
        <v>2626</v>
      </c>
      <c r="F237" s="1850" t="s">
        <v>583</v>
      </c>
      <c r="G237" s="1850" t="s">
        <v>28</v>
      </c>
      <c r="H237" s="1850" t="s">
        <v>28</v>
      </c>
      <c r="I237" s="1850" t="s">
        <v>1621</v>
      </c>
    </row>
    <row customHeight="1" ht="11.25">
      <c r="A238" s="1850" t="s">
        <v>2248</v>
      </c>
      <c r="B238" s="1850" t="s">
        <v>16</v>
      </c>
      <c r="C238" s="1850" t="s">
        <v>2627</v>
      </c>
      <c r="D238" s="1850" t="s">
        <v>2628</v>
      </c>
      <c r="E238" s="1850" t="s">
        <v>2629</v>
      </c>
      <c r="F238" s="1850" t="s">
        <v>2400</v>
      </c>
      <c r="G238" s="1850" t="s">
        <v>28</v>
      </c>
      <c r="H238" s="1850" t="s">
        <v>28</v>
      </c>
      <c r="I238" s="1850" t="s">
        <v>1621</v>
      </c>
    </row>
    <row customHeight="1" ht="11.25">
      <c r="A239" s="1850" t="s">
        <v>2248</v>
      </c>
      <c r="B239" s="1850" t="s">
        <v>16</v>
      </c>
      <c r="C239" s="1850" t="s">
        <v>2630</v>
      </c>
      <c r="D239" s="1850" t="s">
        <v>2631</v>
      </c>
      <c r="E239" s="1850" t="s">
        <v>2632</v>
      </c>
      <c r="F239" s="1850" t="s">
        <v>2252</v>
      </c>
      <c r="G239" s="1850" t="s">
        <v>28</v>
      </c>
      <c r="H239" s="1850" t="s">
        <v>28</v>
      </c>
      <c r="I239" s="1850" t="s">
        <v>1621</v>
      </c>
    </row>
    <row customHeight="1" ht="11.25">
      <c r="A240" s="1850" t="s">
        <v>2248</v>
      </c>
      <c r="B240" s="1850" t="s">
        <v>16</v>
      </c>
      <c r="C240" s="1850" t="s">
        <v>2633</v>
      </c>
      <c r="D240" s="1850" t="s">
        <v>2634</v>
      </c>
      <c r="E240" s="1850" t="s">
        <v>2635</v>
      </c>
      <c r="F240" s="1850" t="s">
        <v>2636</v>
      </c>
      <c r="G240" s="1850" t="s">
        <v>28</v>
      </c>
      <c r="H240" s="1850" t="s">
        <v>28</v>
      </c>
      <c r="I240" s="1850" t="s">
        <v>1621</v>
      </c>
    </row>
    <row customHeight="1" ht="11.25">
      <c r="A241" s="1850" t="s">
        <v>2248</v>
      </c>
      <c r="B241" s="1850" t="s">
        <v>16</v>
      </c>
      <c r="C241" s="1850" t="s">
        <v>2290</v>
      </c>
      <c r="D241" s="1850" t="s">
        <v>2291</v>
      </c>
      <c r="E241" s="1850" t="s">
        <v>2292</v>
      </c>
      <c r="F241" s="1850" t="s">
        <v>2293</v>
      </c>
      <c r="G241" s="1850" t="s">
        <v>28</v>
      </c>
      <c r="H241" s="1850" t="s">
        <v>28</v>
      </c>
      <c r="I241" s="1850" t="s">
        <v>1621</v>
      </c>
    </row>
    <row customHeight="1" ht="11.25">
      <c r="A242" s="1850" t="s">
        <v>2248</v>
      </c>
      <c r="B242" s="1850" t="s">
        <v>16</v>
      </c>
      <c r="C242" s="1850" t="s">
        <v>2547</v>
      </c>
      <c r="D242" s="1850" t="s">
        <v>2548</v>
      </c>
      <c r="E242" s="1850" t="s">
        <v>2549</v>
      </c>
      <c r="F242" s="1850" t="s">
        <v>2300</v>
      </c>
      <c r="G242" s="1850" t="s">
        <v>2550</v>
      </c>
      <c r="H242" s="1850" t="s">
        <v>28</v>
      </c>
      <c r="I242" s="1850" t="s">
        <v>1621</v>
      </c>
    </row>
    <row customHeight="1" ht="11.25">
      <c r="A243" s="1850" t="s">
        <v>2248</v>
      </c>
      <c r="B243" s="1850" t="s">
        <v>16</v>
      </c>
      <c r="C243" s="1850" t="s">
        <v>2297</v>
      </c>
      <c r="D243" s="1850" t="s">
        <v>2298</v>
      </c>
      <c r="E243" s="1850" t="s">
        <v>2299</v>
      </c>
      <c r="F243" s="1850" t="s">
        <v>2300</v>
      </c>
      <c r="G243" s="1850" t="s">
        <v>28</v>
      </c>
      <c r="H243" s="1850" t="s">
        <v>28</v>
      </c>
      <c r="I243" s="1850" t="s">
        <v>1621</v>
      </c>
    </row>
    <row customHeight="1" ht="11.25">
      <c r="A244" s="1850" t="s">
        <v>2248</v>
      </c>
      <c r="B244" s="1850" t="s">
        <v>16</v>
      </c>
      <c r="C244" s="1850" t="s">
        <v>2557</v>
      </c>
      <c r="D244" s="1850" t="s">
        <v>2558</v>
      </c>
      <c r="E244" s="1850" t="s">
        <v>2559</v>
      </c>
      <c r="F244" s="1850" t="s">
        <v>2304</v>
      </c>
      <c r="G244" s="1850" t="s">
        <v>28</v>
      </c>
      <c r="H244" s="1850" t="s">
        <v>28</v>
      </c>
      <c r="I244" s="1850" t="s">
        <v>1621</v>
      </c>
    </row>
    <row customHeight="1" ht="11.25">
      <c r="A245" s="1850" t="s">
        <v>2248</v>
      </c>
      <c r="B245" s="1850" t="s">
        <v>16</v>
      </c>
      <c r="C245" s="1850" t="s">
        <v>2309</v>
      </c>
      <c r="D245" s="1850" t="s">
        <v>2310</v>
      </c>
      <c r="E245" s="1850" t="s">
        <v>2311</v>
      </c>
      <c r="F245" s="1850" t="s">
        <v>2252</v>
      </c>
      <c r="G245" s="1850" t="s">
        <v>28</v>
      </c>
      <c r="H245" s="1850" t="s">
        <v>28</v>
      </c>
      <c r="I245" s="1850" t="s">
        <v>1621</v>
      </c>
    </row>
    <row customHeight="1" ht="11.25">
      <c r="A246" s="1850" t="s">
        <v>2248</v>
      </c>
      <c r="B246" s="1850" t="s">
        <v>16</v>
      </c>
      <c r="C246" s="1850" t="s">
        <v>2637</v>
      </c>
      <c r="D246" s="1850" t="s">
        <v>2638</v>
      </c>
      <c r="E246" s="1850" t="s">
        <v>2639</v>
      </c>
      <c r="F246" s="1850" t="s">
        <v>2378</v>
      </c>
      <c r="G246" s="1850" t="s">
        <v>28</v>
      </c>
      <c r="H246" s="1850" t="s">
        <v>28</v>
      </c>
      <c r="I246" s="1850" t="s">
        <v>1621</v>
      </c>
    </row>
    <row customHeight="1" ht="11.25">
      <c r="A247" s="1850" t="s">
        <v>2248</v>
      </c>
      <c r="B247" s="1850" t="s">
        <v>16</v>
      </c>
      <c r="C247" s="1850" t="s">
        <v>2312</v>
      </c>
      <c r="D247" s="1850" t="s">
        <v>2313</v>
      </c>
      <c r="E247" s="1850" t="s">
        <v>2314</v>
      </c>
      <c r="F247" s="1850" t="s">
        <v>2315</v>
      </c>
      <c r="G247" s="1850" t="s">
        <v>2316</v>
      </c>
      <c r="H247" s="1850" t="s">
        <v>28</v>
      </c>
      <c r="I247" s="1850" t="s">
        <v>1621</v>
      </c>
    </row>
    <row customHeight="1" ht="11.25">
      <c r="A248" s="1850" t="s">
        <v>2248</v>
      </c>
      <c r="B248" s="1850" t="s">
        <v>16</v>
      </c>
      <c r="C248" s="1850" t="s">
        <v>2320</v>
      </c>
      <c r="D248" s="1850" t="s">
        <v>2321</v>
      </c>
      <c r="E248" s="1850" t="s">
        <v>2322</v>
      </c>
      <c r="F248" s="1850" t="s">
        <v>2323</v>
      </c>
      <c r="G248" s="1850" t="s">
        <v>2324</v>
      </c>
      <c r="H248" s="1850" t="s">
        <v>28</v>
      </c>
      <c r="I248" s="1850" t="s">
        <v>1621</v>
      </c>
    </row>
    <row customHeight="1" ht="11.25">
      <c r="A249" s="1850" t="s">
        <v>2248</v>
      </c>
      <c r="B249" s="1850" t="s">
        <v>16</v>
      </c>
      <c r="C249" s="1850" t="s">
        <v>2640</v>
      </c>
      <c r="D249" s="1850" t="s">
        <v>2641</v>
      </c>
      <c r="E249" s="1850" t="s">
        <v>2642</v>
      </c>
      <c r="F249" s="1850" t="s">
        <v>2275</v>
      </c>
      <c r="G249" s="1850" t="s">
        <v>28</v>
      </c>
      <c r="H249" s="1850" t="s">
        <v>28</v>
      </c>
      <c r="I249" s="1850" t="s">
        <v>1621</v>
      </c>
    </row>
    <row customHeight="1" ht="11.25">
      <c r="A250" s="1850" t="s">
        <v>2248</v>
      </c>
      <c r="B250" s="1850" t="s">
        <v>16</v>
      </c>
      <c r="C250" s="1850" t="s">
        <v>2356</v>
      </c>
      <c r="D250" s="1850" t="s">
        <v>2357</v>
      </c>
      <c r="E250" s="1850" t="s">
        <v>2358</v>
      </c>
      <c r="F250" s="1850" t="s">
        <v>2293</v>
      </c>
      <c r="G250" s="1850" t="s">
        <v>2359</v>
      </c>
      <c r="H250" s="1850" t="s">
        <v>28</v>
      </c>
      <c r="I250" s="1850" t="s">
        <v>1621</v>
      </c>
    </row>
    <row customHeight="1" ht="11.25">
      <c r="A251" s="1850" t="s">
        <v>2248</v>
      </c>
      <c r="B251" s="1850" t="s">
        <v>16</v>
      </c>
      <c r="C251" s="1850" t="s">
        <v>2643</v>
      </c>
      <c r="D251" s="1850" t="s">
        <v>2644</v>
      </c>
      <c r="E251" s="1850" t="s">
        <v>2645</v>
      </c>
      <c r="F251" s="1850" t="s">
        <v>2395</v>
      </c>
      <c r="G251" s="1850" t="s">
        <v>2646</v>
      </c>
      <c r="H251" s="1850" t="s">
        <v>28</v>
      </c>
      <c r="I251" s="1850" t="s">
        <v>1621</v>
      </c>
    </row>
    <row customHeight="1" ht="11.25">
      <c r="A252" s="1850" t="s">
        <v>2248</v>
      </c>
      <c r="B252" s="1850" t="s">
        <v>16</v>
      </c>
      <c r="C252" s="1850" t="s">
        <v>2382</v>
      </c>
      <c r="D252" s="1850" t="s">
        <v>2383</v>
      </c>
      <c r="E252" s="1850" t="s">
        <v>2384</v>
      </c>
      <c r="F252" s="1850" t="s">
        <v>2308</v>
      </c>
      <c r="G252" s="1850" t="s">
        <v>28</v>
      </c>
      <c r="H252" s="1850" t="s">
        <v>28</v>
      </c>
      <c r="I252" s="1850" t="s">
        <v>1621</v>
      </c>
    </row>
    <row customHeight="1" ht="11.25">
      <c r="A253" s="1850" t="s">
        <v>2248</v>
      </c>
      <c r="B253" s="1850" t="s">
        <v>16</v>
      </c>
      <c r="C253" s="1850" t="s">
        <v>2647</v>
      </c>
      <c r="D253" s="1850" t="s">
        <v>2648</v>
      </c>
      <c r="E253" s="1850" t="s">
        <v>2649</v>
      </c>
      <c r="F253" s="1850" t="s">
        <v>2252</v>
      </c>
      <c r="G253" s="1850" t="s">
        <v>28</v>
      </c>
      <c r="H253" s="1850" t="s">
        <v>28</v>
      </c>
      <c r="I253" s="1850" t="s">
        <v>1621</v>
      </c>
    </row>
    <row customHeight="1" ht="11.25">
      <c r="A254" s="1850" t="s">
        <v>2248</v>
      </c>
      <c r="B254" s="1850" t="s">
        <v>16</v>
      </c>
      <c r="C254" s="1850" t="s">
        <v>2650</v>
      </c>
      <c r="D254" s="1850" t="s">
        <v>2651</v>
      </c>
      <c r="E254" s="1850" t="s">
        <v>2652</v>
      </c>
      <c r="F254" s="1850" t="s">
        <v>2315</v>
      </c>
      <c r="G254" s="1850" t="s">
        <v>28</v>
      </c>
      <c r="H254" s="1850" t="s">
        <v>28</v>
      </c>
      <c r="I254" s="1850" t="s">
        <v>1621</v>
      </c>
    </row>
    <row customHeight="1" ht="11.25">
      <c r="A255" s="1850" t="s">
        <v>2248</v>
      </c>
      <c r="B255" s="1850" t="s">
        <v>16</v>
      </c>
      <c r="C255" s="1850" t="s">
        <v>2653</v>
      </c>
      <c r="D255" s="1850" t="s">
        <v>2654</v>
      </c>
      <c r="E255" s="1850" t="s">
        <v>2655</v>
      </c>
      <c r="F255" s="1850" t="s">
        <v>2267</v>
      </c>
      <c r="G255" s="1850" t="s">
        <v>28</v>
      </c>
      <c r="H255" s="1850" t="s">
        <v>28</v>
      </c>
      <c r="I255" s="1850" t="s">
        <v>1621</v>
      </c>
    </row>
    <row customHeight="1" ht="11.25">
      <c r="A256" s="1850" t="s">
        <v>2248</v>
      </c>
      <c r="B256" s="1850" t="s">
        <v>16</v>
      </c>
      <c r="C256" s="1850" t="s">
        <v>2656</v>
      </c>
      <c r="D256" s="1850" t="s">
        <v>2657</v>
      </c>
      <c r="E256" s="1850" t="s">
        <v>2658</v>
      </c>
      <c r="F256" s="1850" t="s">
        <v>2400</v>
      </c>
      <c r="G256" s="1850" t="s">
        <v>28</v>
      </c>
      <c r="H256" s="1850" t="s">
        <v>28</v>
      </c>
      <c r="I256" s="1850" t="s">
        <v>1621</v>
      </c>
    </row>
    <row customHeight="1" ht="11.25">
      <c r="A257" s="1850" t="s">
        <v>2248</v>
      </c>
      <c r="B257" s="1850" t="s">
        <v>16</v>
      </c>
      <c r="C257" s="1850" t="s">
        <v>2659</v>
      </c>
      <c r="D257" s="1850" t="s">
        <v>2660</v>
      </c>
      <c r="E257" s="1850" t="s">
        <v>2661</v>
      </c>
      <c r="F257" s="1850" t="s">
        <v>2252</v>
      </c>
      <c r="G257" s="1850" t="s">
        <v>28</v>
      </c>
      <c r="H257" s="1850" t="s">
        <v>28</v>
      </c>
      <c r="I257" s="1850" t="s">
        <v>1621</v>
      </c>
    </row>
    <row customHeight="1" ht="11.25">
      <c r="A258" s="1850" t="s">
        <v>2248</v>
      </c>
      <c r="B258" s="1850" t="s">
        <v>16</v>
      </c>
      <c r="C258" s="1850" t="s">
        <v>2662</v>
      </c>
      <c r="D258" s="1850" t="s">
        <v>2663</v>
      </c>
      <c r="E258" s="1850" t="s">
        <v>2664</v>
      </c>
      <c r="F258" s="1850" t="s">
        <v>2665</v>
      </c>
      <c r="G258" s="1850" t="s">
        <v>28</v>
      </c>
      <c r="H258" s="1850" t="s">
        <v>28</v>
      </c>
      <c r="I258" s="1850" t="s">
        <v>1621</v>
      </c>
    </row>
    <row customHeight="1" ht="11.25">
      <c r="A259" s="1850" t="s">
        <v>2248</v>
      </c>
      <c r="B259" s="1850" t="s">
        <v>16</v>
      </c>
      <c r="C259" s="1850" t="s">
        <v>2429</v>
      </c>
      <c r="D259" s="1850" t="s">
        <v>2430</v>
      </c>
      <c r="E259" s="1850" t="s">
        <v>2431</v>
      </c>
      <c r="F259" s="1850" t="s">
        <v>2304</v>
      </c>
      <c r="G259" s="1850" t="s">
        <v>2432</v>
      </c>
      <c r="H259" s="1850" t="s">
        <v>28</v>
      </c>
      <c r="I259" s="1850" t="s">
        <v>1621</v>
      </c>
    </row>
    <row customHeight="1" ht="11.25">
      <c r="A260" s="1850" t="s">
        <v>2248</v>
      </c>
      <c r="B260" s="1850" t="s">
        <v>16</v>
      </c>
      <c r="C260" s="1850" t="s">
        <v>2666</v>
      </c>
      <c r="D260" s="1850" t="s">
        <v>2667</v>
      </c>
      <c r="E260" s="1850" t="s">
        <v>2668</v>
      </c>
      <c r="F260" s="1850" t="s">
        <v>2260</v>
      </c>
      <c r="G260" s="1850" t="s">
        <v>28</v>
      </c>
      <c r="H260" s="1850" t="s">
        <v>28</v>
      </c>
      <c r="I260" s="1850" t="s">
        <v>1621</v>
      </c>
    </row>
    <row customHeight="1" ht="11.25">
      <c r="A261" s="1850" t="s">
        <v>2248</v>
      </c>
      <c r="B261" s="1850" t="s">
        <v>16</v>
      </c>
      <c r="C261" s="1850" t="s">
        <v>2669</v>
      </c>
      <c r="D261" s="1850" t="s">
        <v>2670</v>
      </c>
      <c r="E261" s="1850" t="s">
        <v>2671</v>
      </c>
      <c r="F261" s="1850" t="s">
        <v>2271</v>
      </c>
      <c r="G261" s="1850" t="s">
        <v>28</v>
      </c>
      <c r="H261" s="1850" t="s">
        <v>28</v>
      </c>
      <c r="I261" s="1850" t="s">
        <v>1621</v>
      </c>
    </row>
    <row customHeight="1" ht="11.25">
      <c r="A262" s="1850" t="s">
        <v>2248</v>
      </c>
      <c r="B262" s="1850" t="s">
        <v>16</v>
      </c>
      <c r="C262" s="1850" t="s">
        <v>2672</v>
      </c>
      <c r="D262" s="1850" t="s">
        <v>2673</v>
      </c>
      <c r="E262" s="1850" t="s">
        <v>2674</v>
      </c>
      <c r="F262" s="1850" t="s">
        <v>2323</v>
      </c>
      <c r="G262" s="1850" t="s">
        <v>28</v>
      </c>
      <c r="H262" s="1850" t="s">
        <v>28</v>
      </c>
      <c r="I262" s="1850" t="s">
        <v>1621</v>
      </c>
    </row>
    <row customHeight="1" ht="11.25">
      <c r="A263" s="1850" t="s">
        <v>2248</v>
      </c>
      <c r="B263" s="1850" t="s">
        <v>16</v>
      </c>
      <c r="C263" s="1850" t="s">
        <v>2675</v>
      </c>
      <c r="D263" s="1850" t="s">
        <v>2676</v>
      </c>
      <c r="E263" s="1850" t="s">
        <v>2677</v>
      </c>
      <c r="F263" s="1850" t="s">
        <v>2267</v>
      </c>
      <c r="G263" s="1850" t="s">
        <v>28</v>
      </c>
      <c r="H263" s="1850" t="s">
        <v>28</v>
      </c>
      <c r="I263" s="1850" t="s">
        <v>1621</v>
      </c>
    </row>
    <row customHeight="1" ht="11.25">
      <c r="A264" s="1850" t="s">
        <v>2248</v>
      </c>
      <c r="B264" s="1850" t="s">
        <v>16</v>
      </c>
      <c r="C264" s="1850" t="s">
        <v>2678</v>
      </c>
      <c r="D264" s="1850" t="s">
        <v>2679</v>
      </c>
      <c r="E264" s="1850" t="s">
        <v>2680</v>
      </c>
      <c r="F264" s="1850" t="s">
        <v>2346</v>
      </c>
      <c r="G264" s="1850" t="s">
        <v>2681</v>
      </c>
      <c r="H264" s="1850" t="s">
        <v>28</v>
      </c>
      <c r="I264" s="1850" t="s">
        <v>1621</v>
      </c>
    </row>
    <row customHeight="1" ht="11.25">
      <c r="A265" s="1850" t="s">
        <v>2248</v>
      </c>
      <c r="B265" s="1850" t="s">
        <v>16</v>
      </c>
      <c r="C265" s="1850" t="s">
        <v>2682</v>
      </c>
      <c r="D265" s="1850" t="s">
        <v>2683</v>
      </c>
      <c r="E265" s="1850" t="s">
        <v>2684</v>
      </c>
      <c r="F265" s="1850" t="s">
        <v>2252</v>
      </c>
      <c r="G265" s="1850" t="s">
        <v>28</v>
      </c>
      <c r="H265" s="1850" t="s">
        <v>28</v>
      </c>
      <c r="I265" s="1850" t="s">
        <v>1621</v>
      </c>
    </row>
    <row customHeight="1" ht="11.25">
      <c r="A266" s="1850" t="s">
        <v>2248</v>
      </c>
      <c r="B266" s="1850" t="s">
        <v>16</v>
      </c>
      <c r="C266" s="1850" t="s">
        <v>2685</v>
      </c>
      <c r="D266" s="1850" t="s">
        <v>2686</v>
      </c>
      <c r="E266" s="1850" t="s">
        <v>2687</v>
      </c>
      <c r="F266" s="1850" t="s">
        <v>2252</v>
      </c>
      <c r="G266" s="1850" t="s">
        <v>28</v>
      </c>
      <c r="H266" s="1850" t="s">
        <v>28</v>
      </c>
      <c r="I266" s="1850" t="s">
        <v>1621</v>
      </c>
    </row>
    <row customHeight="1" ht="11.25">
      <c r="A267" s="1850" t="s">
        <v>2248</v>
      </c>
      <c r="B267" s="1850" t="s">
        <v>16</v>
      </c>
      <c r="C267" s="1850" t="s">
        <v>2688</v>
      </c>
      <c r="D267" s="1850" t="s">
        <v>2689</v>
      </c>
      <c r="E267" s="1850" t="s">
        <v>2690</v>
      </c>
      <c r="F267" s="1850" t="s">
        <v>2260</v>
      </c>
      <c r="G267" s="1850" t="s">
        <v>28</v>
      </c>
      <c r="H267" s="1850" t="s">
        <v>28</v>
      </c>
      <c r="I267" s="1850" t="s">
        <v>1621</v>
      </c>
    </row>
    <row customHeight="1" ht="11.25">
      <c r="A268" s="1850" t="s">
        <v>2248</v>
      </c>
      <c r="B268" s="1850" t="s">
        <v>16</v>
      </c>
      <c r="C268" s="1850" t="s">
        <v>2691</v>
      </c>
      <c r="D268" s="1850" t="s">
        <v>2692</v>
      </c>
      <c r="E268" s="1850" t="s">
        <v>2693</v>
      </c>
      <c r="F268" s="1850" t="s">
        <v>2260</v>
      </c>
      <c r="G268" s="1850" t="s">
        <v>28</v>
      </c>
      <c r="H268" s="1850" t="s">
        <v>28</v>
      </c>
      <c r="I268" s="1850" t="s">
        <v>1621</v>
      </c>
    </row>
    <row customHeight="1" ht="11.25">
      <c r="A269" s="1850" t="s">
        <v>2248</v>
      </c>
      <c r="B269" s="1850" t="s">
        <v>16</v>
      </c>
      <c r="C269" s="1850" t="s">
        <v>2694</v>
      </c>
      <c r="D269" s="1850" t="s">
        <v>2695</v>
      </c>
      <c r="E269" s="1850" t="s">
        <v>2696</v>
      </c>
      <c r="F269" s="1850" t="s">
        <v>2252</v>
      </c>
      <c r="G269" s="1850" t="s">
        <v>28</v>
      </c>
      <c r="H269" s="1850" t="s">
        <v>28</v>
      </c>
      <c r="I269" s="1850" t="s">
        <v>1621</v>
      </c>
    </row>
    <row customHeight="1" ht="11.25">
      <c r="A270" s="1850" t="s">
        <v>2248</v>
      </c>
      <c r="B270" s="1850" t="s">
        <v>16</v>
      </c>
      <c r="C270" s="1850" t="s">
        <v>2697</v>
      </c>
      <c r="D270" s="1850" t="s">
        <v>2698</v>
      </c>
      <c r="E270" s="1850" t="s">
        <v>2699</v>
      </c>
      <c r="F270" s="1850" t="s">
        <v>2252</v>
      </c>
      <c r="G270" s="1850" t="s">
        <v>28</v>
      </c>
      <c r="H270" s="1850" t="s">
        <v>28</v>
      </c>
      <c r="I270" s="1850" t="s">
        <v>1621</v>
      </c>
    </row>
    <row customHeight="1" ht="11.25">
      <c r="A271" s="1850" t="s">
        <v>2248</v>
      </c>
      <c r="B271" s="1850" t="s">
        <v>16</v>
      </c>
      <c r="C271" s="1850" t="s">
        <v>2700</v>
      </c>
      <c r="D271" s="1850" t="s">
        <v>2701</v>
      </c>
      <c r="E271" s="1850" t="s">
        <v>2702</v>
      </c>
      <c r="F271" s="1850" t="s">
        <v>2346</v>
      </c>
      <c r="G271" s="1850" t="s">
        <v>28</v>
      </c>
      <c r="H271" s="1850" t="s">
        <v>28</v>
      </c>
      <c r="I271" s="1850" t="s">
        <v>1621</v>
      </c>
    </row>
    <row customHeight="1" ht="11.25">
      <c r="A272" s="1850" t="s">
        <v>2248</v>
      </c>
      <c r="B272" s="1850" t="s">
        <v>16</v>
      </c>
      <c r="C272" s="1850" t="s">
        <v>2501</v>
      </c>
      <c r="D272" s="1850" t="s">
        <v>2502</v>
      </c>
      <c r="E272" s="1850" t="s">
        <v>2503</v>
      </c>
      <c r="F272" s="1850" t="s">
        <v>2308</v>
      </c>
      <c r="G272" s="1850" t="s">
        <v>2504</v>
      </c>
      <c r="H272" s="1850" t="s">
        <v>28</v>
      </c>
      <c r="I272" s="1850" t="s">
        <v>1621</v>
      </c>
    </row>
    <row customHeight="1" ht="11.25">
      <c r="A273" s="1850" t="s">
        <v>2248</v>
      </c>
      <c r="B273" s="1850" t="s">
        <v>16</v>
      </c>
      <c r="C273" s="1850" t="s">
        <v>28</v>
      </c>
      <c r="D273" s="1850" t="s">
        <v>2514</v>
      </c>
      <c r="E273" s="1850" t="s">
        <v>2515</v>
      </c>
      <c r="F273" s="1850" t="s">
        <v>2252</v>
      </c>
      <c r="G273" s="1850" t="s">
        <v>28</v>
      </c>
      <c r="H273" s="1850" t="s">
        <v>28</v>
      </c>
      <c r="I273"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62802-DC26-BD82-CBA1-FA1ED15239D5}"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2703</v>
      </c>
      <c r="B1" s="64" t="s">
        <v>2704</v>
      </c>
      <c r="C1" s="64" t="s">
        <v>2705</v>
      </c>
      <c r="D1" s="64" t="s">
        <v>2706</v>
      </c>
      <c r="E1" s="0" t="s">
        <v>2707</v>
      </c>
      <c r="F1" s="0" t="s">
        <v>2708</v>
      </c>
      <c r="G1" s="0" t="s">
        <v>2709</v>
      </c>
    </row>
    <row customHeight="1" ht="11.25">
      <c r="A2" s="373" t="s">
        <v>16</v>
      </c>
      <c r="B2" s="0" t="s">
        <v>2710</v>
      </c>
      <c r="C2" s="0" t="s">
        <v>2711</v>
      </c>
      <c r="D2" s="0" t="s">
        <v>2710</v>
      </c>
      <c r="E2" s="0" t="s">
        <v>2711</v>
      </c>
      <c r="F2" s="0" t="s">
        <v>2712</v>
      </c>
      <c r="G2" s="0" t="s">
        <v>111</v>
      </c>
    </row>
    <row customHeight="1" ht="11.25">
      <c r="A3" s="373" t="s">
        <v>16</v>
      </c>
      <c r="B3" s="0" t="s">
        <v>2713</v>
      </c>
      <c r="C3" s="0" t="s">
        <v>2714</v>
      </c>
      <c r="D3" s="0" t="s">
        <v>2713</v>
      </c>
      <c r="E3" s="0" t="s">
        <v>2714</v>
      </c>
      <c r="F3" s="0" t="s">
        <v>2712</v>
      </c>
      <c r="G3" s="0" t="s">
        <v>112</v>
      </c>
    </row>
    <row customHeight="1" ht="11.25">
      <c r="A4" s="373" t="s">
        <v>16</v>
      </c>
      <c r="B4" s="0" t="s">
        <v>2715</v>
      </c>
      <c r="C4" s="0" t="s">
        <v>2716</v>
      </c>
      <c r="D4" s="0" t="s">
        <v>2715</v>
      </c>
      <c r="E4" s="0" t="s">
        <v>2716</v>
      </c>
      <c r="F4" s="0" t="s">
        <v>2712</v>
      </c>
      <c r="G4" s="0" t="s">
        <v>92</v>
      </c>
    </row>
    <row customHeight="1" ht="11.25">
      <c r="A5" s="373" t="s">
        <v>16</v>
      </c>
      <c r="B5" s="0" t="s">
        <v>2717</v>
      </c>
      <c r="C5" s="0" t="s">
        <v>2718</v>
      </c>
      <c r="D5" s="0" t="s">
        <v>2717</v>
      </c>
      <c r="E5" s="0" t="s">
        <v>2718</v>
      </c>
      <c r="F5" s="0" t="s">
        <v>2712</v>
      </c>
      <c r="G5" s="0" t="s">
        <v>93</v>
      </c>
    </row>
    <row customHeight="1" ht="11.25">
      <c r="A6" s="373" t="s">
        <v>16</v>
      </c>
      <c r="B6" s="0" t="s">
        <v>102</v>
      </c>
      <c r="C6" s="0" t="s">
        <v>103</v>
      </c>
      <c r="D6" s="0" t="s">
        <v>102</v>
      </c>
      <c r="E6" s="0" t="s">
        <v>103</v>
      </c>
      <c r="F6" s="0" t="s">
        <v>2712</v>
      </c>
      <c r="G6" s="0" t="s">
        <v>101</v>
      </c>
    </row>
    <row customHeight="1" ht="11.25">
      <c r="A7" s="373" t="s">
        <v>16</v>
      </c>
      <c r="B7" s="0" t="s">
        <v>2719</v>
      </c>
      <c r="C7" s="0" t="s">
        <v>2720</v>
      </c>
      <c r="D7" s="0" t="s">
        <v>2719</v>
      </c>
      <c r="E7" s="0" t="s">
        <v>2720</v>
      </c>
      <c r="F7" s="0" t="s">
        <v>2712</v>
      </c>
      <c r="G7" s="0" t="s">
        <v>94</v>
      </c>
    </row>
    <row customHeight="1" ht="11.25">
      <c r="A8" s="373" t="s">
        <v>16</v>
      </c>
      <c r="B8" s="0" t="s">
        <v>2721</v>
      </c>
      <c r="C8" s="0" t="s">
        <v>2722</v>
      </c>
      <c r="D8" s="0" t="s">
        <v>2721</v>
      </c>
      <c r="E8" s="0" t="s">
        <v>2722</v>
      </c>
      <c r="F8" s="0" t="s">
        <v>2712</v>
      </c>
      <c r="G8" s="0" t="s">
        <v>95</v>
      </c>
    </row>
    <row customHeight="1" ht="11.25">
      <c r="A9" s="373" t="s">
        <v>16</v>
      </c>
      <c r="B9" s="0" t="s">
        <v>2723</v>
      </c>
      <c r="C9" s="0" t="s">
        <v>2724</v>
      </c>
      <c r="D9" s="0" t="s">
        <v>2723</v>
      </c>
      <c r="E9" s="0" t="s">
        <v>2724</v>
      </c>
      <c r="F9" s="0" t="s">
        <v>2712</v>
      </c>
      <c r="G9" s="0" t="s">
        <v>113</v>
      </c>
    </row>
    <row customHeight="1" ht="11.25">
      <c r="A10" s="373" t="s">
        <v>16</v>
      </c>
      <c r="B10" s="0" t="s">
        <v>2725</v>
      </c>
      <c r="C10" s="0" t="s">
        <v>2726</v>
      </c>
      <c r="D10" s="0" t="s">
        <v>2725</v>
      </c>
      <c r="E10" s="0" t="s">
        <v>2726</v>
      </c>
      <c r="F10" s="0" t="s">
        <v>2712</v>
      </c>
      <c r="G10" s="0" t="s">
        <v>149</v>
      </c>
    </row>
    <row customHeight="1" ht="11.25">
      <c r="A11" s="373" t="s">
        <v>16</v>
      </c>
      <c r="B11" s="0" t="s">
        <v>2727</v>
      </c>
      <c r="C11" s="0" t="s">
        <v>2728</v>
      </c>
      <c r="D11" s="0" t="s">
        <v>2727</v>
      </c>
      <c r="E11" s="0" t="s">
        <v>2728</v>
      </c>
      <c r="F11" s="0" t="s">
        <v>2712</v>
      </c>
      <c r="G11" s="0" t="s">
        <v>150</v>
      </c>
    </row>
    <row customHeight="1" ht="11.25">
      <c r="A12" s="373" t="s">
        <v>16</v>
      </c>
      <c r="B12" s="0" t="s">
        <v>2729</v>
      </c>
      <c r="C12" s="0" t="s">
        <v>2730</v>
      </c>
      <c r="D12" s="0" t="s">
        <v>2729</v>
      </c>
      <c r="E12" s="0" t="s">
        <v>2730</v>
      </c>
      <c r="F12" s="0" t="s">
        <v>2712</v>
      </c>
      <c r="G12" s="0" t="s">
        <v>151</v>
      </c>
    </row>
    <row customHeight="1" ht="11.25">
      <c r="A13" s="373" t="s">
        <v>16</v>
      </c>
      <c r="B13" s="0" t="s">
        <v>2731</v>
      </c>
      <c r="C13" s="0" t="s">
        <v>2732</v>
      </c>
      <c r="D13" s="0" t="s">
        <v>2731</v>
      </c>
      <c r="E13" s="0" t="s">
        <v>2732</v>
      </c>
      <c r="F13" s="0" t="s">
        <v>2712</v>
      </c>
      <c r="G13" s="0" t="s">
        <v>152</v>
      </c>
    </row>
    <row customHeight="1" ht="11.25">
      <c r="A14" s="373" t="s">
        <v>16</v>
      </c>
      <c r="B14" s="0" t="s">
        <v>2733</v>
      </c>
      <c r="C14" s="0" t="s">
        <v>2734</v>
      </c>
      <c r="D14" s="0" t="s">
        <v>2733</v>
      </c>
      <c r="E14" s="0" t="s">
        <v>2734</v>
      </c>
      <c r="F14" s="0" t="s">
        <v>2712</v>
      </c>
      <c r="G14" s="0" t="s">
        <v>153</v>
      </c>
    </row>
    <row customHeight="1" ht="11.25">
      <c r="A15" s="373" t="s">
        <v>16</v>
      </c>
      <c r="B15" s="0" t="s">
        <v>2735</v>
      </c>
      <c r="C15" s="0" t="s">
        <v>2736</v>
      </c>
      <c r="D15" s="0" t="s">
        <v>2735</v>
      </c>
      <c r="E15" s="0" t="s">
        <v>2736</v>
      </c>
      <c r="F15" s="0" t="s">
        <v>2712</v>
      </c>
      <c r="G15" s="0" t="s">
        <v>154</v>
      </c>
    </row>
    <row customHeight="1" ht="11.25">
      <c r="A16" s="373" t="s">
        <v>16</v>
      </c>
      <c r="B16" s="0" t="s">
        <v>2737</v>
      </c>
      <c r="C16" s="0" t="s">
        <v>2738</v>
      </c>
      <c r="D16" s="0" t="s">
        <v>2737</v>
      </c>
      <c r="E16" s="0" t="s">
        <v>2738</v>
      </c>
      <c r="F16" s="0" t="s">
        <v>2712</v>
      </c>
      <c r="G16" s="0" t="s">
        <v>1465</v>
      </c>
    </row>
    <row customHeight="1" ht="11.25">
      <c r="A17" s="373" t="s">
        <v>16</v>
      </c>
      <c r="B17" s="0" t="s">
        <v>2739</v>
      </c>
      <c r="C17" s="0" t="s">
        <v>2740</v>
      </c>
      <c r="D17" s="0" t="s">
        <v>2739</v>
      </c>
      <c r="E17" s="0" t="s">
        <v>2740</v>
      </c>
      <c r="F17" s="0" t="s">
        <v>2712</v>
      </c>
      <c r="G17" s="0" t="s">
        <v>1471</v>
      </c>
    </row>
    <row customHeight="1" ht="11.25">
      <c r="A18" s="373" t="s">
        <v>16</v>
      </c>
      <c r="B18" s="0" t="s">
        <v>2741</v>
      </c>
      <c r="C18" s="0" t="s">
        <v>2742</v>
      </c>
      <c r="D18" s="0" t="s">
        <v>2741</v>
      </c>
      <c r="E18" s="0" t="s">
        <v>2742</v>
      </c>
      <c r="F18" s="0" t="s">
        <v>2712</v>
      </c>
      <c r="G18" s="0" t="s">
        <v>1483</v>
      </c>
    </row>
    <row customHeight="1" ht="11.25">
      <c r="A19" s="373" t="s">
        <v>16</v>
      </c>
      <c r="B19" s="0" t="s">
        <v>2743</v>
      </c>
      <c r="C19" s="0" t="s">
        <v>2744</v>
      </c>
      <c r="D19" s="0" t="s">
        <v>2743</v>
      </c>
      <c r="E19" s="0" t="s">
        <v>2744</v>
      </c>
      <c r="F19" s="0" t="s">
        <v>2712</v>
      </c>
      <c r="G19" s="0" t="s">
        <v>1497</v>
      </c>
    </row>
    <row customHeight="1" ht="11.25">
      <c r="A20" s="373" t="s">
        <v>16</v>
      </c>
      <c r="B20" s="0" t="s">
        <v>2745</v>
      </c>
      <c r="C20" s="0" t="s">
        <v>2746</v>
      </c>
      <c r="D20" s="0" t="s">
        <v>2745</v>
      </c>
      <c r="E20" s="0" t="s">
        <v>2746</v>
      </c>
      <c r="F20" s="0" t="s">
        <v>2747</v>
      </c>
      <c r="G20" s="0" t="s">
        <v>1509</v>
      </c>
    </row>
    <row customHeight="1" ht="11.25">
      <c r="A21" s="373" t="s">
        <v>16</v>
      </c>
      <c r="B21" s="0" t="s">
        <v>2748</v>
      </c>
      <c r="C21" s="0" t="s">
        <v>2749</v>
      </c>
      <c r="D21" s="0" t="s">
        <v>2748</v>
      </c>
      <c r="E21" s="0" t="s">
        <v>2749</v>
      </c>
      <c r="F21" s="0" t="s">
        <v>2747</v>
      </c>
      <c r="G21" s="0" t="s">
        <v>1518</v>
      </c>
    </row>
    <row customHeight="1" ht="11.25">
      <c r="A22" s="373" t="s">
        <v>16</v>
      </c>
      <c r="B22" s="0" t="s">
        <v>2750</v>
      </c>
      <c r="C22" s="0" t="s">
        <v>2751</v>
      </c>
      <c r="D22" s="0" t="s">
        <v>2750</v>
      </c>
      <c r="E22" s="0" t="s">
        <v>2751</v>
      </c>
      <c r="F22" s="0" t="s">
        <v>2747</v>
      </c>
      <c r="G22" s="0" t="s">
        <v>1534</v>
      </c>
    </row>
    <row customHeight="1" ht="11.25">
      <c r="A23" s="373" t="s">
        <v>16</v>
      </c>
      <c r="B23" s="0" t="s">
        <v>2752</v>
      </c>
      <c r="C23" s="0" t="s">
        <v>2753</v>
      </c>
      <c r="D23" s="0" t="s">
        <v>2752</v>
      </c>
      <c r="E23" s="0" t="s">
        <v>2753</v>
      </c>
      <c r="F23" s="0" t="s">
        <v>2747</v>
      </c>
      <c r="G23" s="0" t="s">
        <v>1541</v>
      </c>
    </row>
    <row customHeight="1" ht="11.25">
      <c r="A24" s="373" t="s">
        <v>16</v>
      </c>
      <c r="B24" s="0" t="s">
        <v>2754</v>
      </c>
      <c r="C24" s="0" t="s">
        <v>2755</v>
      </c>
      <c r="D24" s="0" t="s">
        <v>2754</v>
      </c>
      <c r="E24" s="0" t="s">
        <v>2755</v>
      </c>
      <c r="F24" s="0" t="s">
        <v>2747</v>
      </c>
      <c r="G24" s="0" t="s">
        <v>1549</v>
      </c>
    </row>
    <row customHeight="1" ht="11.25">
      <c r="A25" s="373" t="s">
        <v>16</v>
      </c>
      <c r="B25" s="0" t="s">
        <v>2756</v>
      </c>
      <c r="C25" s="0" t="s">
        <v>2757</v>
      </c>
      <c r="D25" s="0" t="s">
        <v>2756</v>
      </c>
      <c r="E25" s="0" t="s">
        <v>2757</v>
      </c>
      <c r="F25" s="0" t="s">
        <v>2747</v>
      </c>
      <c r="G25" s="0" t="s">
        <v>1556</v>
      </c>
    </row>
    <row customHeight="1" ht="11.25">
      <c r="A26" s="373" t="s">
        <v>16</v>
      </c>
      <c r="B26" s="0" t="s">
        <v>2758</v>
      </c>
      <c r="C26" s="0" t="s">
        <v>2759</v>
      </c>
      <c r="D26" s="0" t="s">
        <v>2758</v>
      </c>
      <c r="E26" s="0" t="s">
        <v>2759</v>
      </c>
      <c r="F26" s="0" t="s">
        <v>2747</v>
      </c>
      <c r="G26" s="0" t="s">
        <v>1560</v>
      </c>
    </row>
    <row customHeight="1" ht="11.25">
      <c r="A27" s="373" t="s">
        <v>16</v>
      </c>
      <c r="B27" s="0" t="s">
        <v>2760</v>
      </c>
      <c r="C27" s="0" t="s">
        <v>2761</v>
      </c>
      <c r="D27" s="0" t="s">
        <v>2760</v>
      </c>
      <c r="E27" s="0" t="s">
        <v>2761</v>
      </c>
      <c r="F27" s="0" t="s">
        <v>2747</v>
      </c>
      <c r="G27" s="0" t="s">
        <v>1565</v>
      </c>
    </row>
    <row customHeight="1" ht="11.25">
      <c r="A28" s="373" t="s">
        <v>16</v>
      </c>
      <c r="B28" s="0" t="s">
        <v>2762</v>
      </c>
      <c r="C28" s="0" t="s">
        <v>2763</v>
      </c>
      <c r="D28" s="0" t="s">
        <v>2762</v>
      </c>
      <c r="E28" s="0" t="s">
        <v>2763</v>
      </c>
      <c r="F28" s="0" t="s">
        <v>2747</v>
      </c>
      <c r="G28" s="0" t="s">
        <v>1573</v>
      </c>
    </row>
    <row customHeight="1" ht="11.25">
      <c r="A29" s="373" t="s">
        <v>16</v>
      </c>
      <c r="B29" s="0" t="s">
        <v>2764</v>
      </c>
      <c r="C29" s="0" t="s">
        <v>2765</v>
      </c>
      <c r="D29" s="0" t="s">
        <v>2764</v>
      </c>
      <c r="E29" s="0" t="s">
        <v>2765</v>
      </c>
      <c r="F29" s="0" t="s">
        <v>2747</v>
      </c>
      <c r="G29" s="0" t="s">
        <v>1575</v>
      </c>
    </row>
    <row customHeight="1" ht="11.25">
      <c r="A30" s="373" t="s">
        <v>16</v>
      </c>
      <c r="B30" s="0" t="s">
        <v>2766</v>
      </c>
      <c r="C30" s="0" t="s">
        <v>2767</v>
      </c>
      <c r="D30" s="0" t="s">
        <v>2766</v>
      </c>
      <c r="E30" s="0" t="s">
        <v>2767</v>
      </c>
      <c r="F30" s="0" t="s">
        <v>2747</v>
      </c>
      <c r="G30" s="0" t="s">
        <v>1578</v>
      </c>
    </row>
    <row customHeight="1" ht="11.25">
      <c r="A31" s="373" t="s">
        <v>16</v>
      </c>
      <c r="B31" s="0" t="s">
        <v>2768</v>
      </c>
      <c r="C31" s="0" t="s">
        <v>2769</v>
      </c>
      <c r="D31" s="0" t="s">
        <v>2768</v>
      </c>
      <c r="E31" s="0" t="s">
        <v>2769</v>
      </c>
      <c r="F31" s="0" t="s">
        <v>2747</v>
      </c>
      <c r="G31" s="0" t="s">
        <v>1583</v>
      </c>
    </row>
    <row customHeight="1" ht="11.25">
      <c r="A32" s="373" t="s">
        <v>16</v>
      </c>
      <c r="B32" s="0" t="s">
        <v>2770</v>
      </c>
      <c r="C32" s="0" t="s">
        <v>2771</v>
      </c>
      <c r="D32" s="0" t="s">
        <v>2770</v>
      </c>
      <c r="E32" s="0" t="s">
        <v>2771</v>
      </c>
      <c r="F32" s="0" t="s">
        <v>2747</v>
      </c>
      <c r="G32" s="0" t="s">
        <v>1585</v>
      </c>
    </row>
    <row customHeight="1" ht="11.25">
      <c r="A33" s="373" t="s">
        <v>16</v>
      </c>
      <c r="B33" s="0" t="s">
        <v>2772</v>
      </c>
      <c r="C33" s="0" t="s">
        <v>2773</v>
      </c>
      <c r="D33" s="0" t="s">
        <v>2772</v>
      </c>
      <c r="E33" s="0" t="s">
        <v>2773</v>
      </c>
      <c r="F33" s="0" t="s">
        <v>2747</v>
      </c>
      <c r="G33" s="0" t="s">
        <v>1587</v>
      </c>
    </row>
    <row customHeight="1" ht="11.25">
      <c r="A34" s="373" t="s">
        <v>16</v>
      </c>
      <c r="B34" s="0" t="s">
        <v>2774</v>
      </c>
      <c r="C34" s="0" t="s">
        <v>2775</v>
      </c>
      <c r="D34" s="0" t="s">
        <v>2774</v>
      </c>
      <c r="E34" s="0" t="s">
        <v>2775</v>
      </c>
      <c r="F34" s="0" t="s">
        <v>2747</v>
      </c>
      <c r="G34" s="0" t="s">
        <v>1589</v>
      </c>
    </row>
    <row customHeight="1" ht="11.25">
      <c r="A35" s="373" t="s">
        <v>16</v>
      </c>
      <c r="B35" s="0" t="s">
        <v>2776</v>
      </c>
      <c r="C35" s="0" t="s">
        <v>2777</v>
      </c>
      <c r="D35" s="0" t="s">
        <v>2776</v>
      </c>
      <c r="E35" s="0" t="s">
        <v>2777</v>
      </c>
      <c r="F35" s="0" t="s">
        <v>2747</v>
      </c>
      <c r="G35" s="0" t="s">
        <v>1594</v>
      </c>
    </row>
    <row customHeight="1" ht="11.25">
      <c r="A36" s="373" t="s">
        <v>16</v>
      </c>
      <c r="B36" s="0" t="s">
        <v>2778</v>
      </c>
      <c r="C36" s="0" t="s">
        <v>2779</v>
      </c>
      <c r="D36" s="0" t="s">
        <v>2778</v>
      </c>
      <c r="E36" s="0" t="s">
        <v>2779</v>
      </c>
      <c r="F36" s="0" t="s">
        <v>2747</v>
      </c>
      <c r="G36"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A1023-71D1-1785-8A4C-F765B2839A61}"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2780</v>
      </c>
      <c r="B1" s="835" t="s">
        <v>2781</v>
      </c>
      <c r="C1" s="1159" t="s">
        <v>2782</v>
      </c>
      <c r="D1" s="835" t="s">
        <v>2783</v>
      </c>
      <c r="E1" s="835" t="s">
        <v>2784</v>
      </c>
      <c r="F1" s="1159" t="s">
        <v>2785</v>
      </c>
      <c r="G1" s="1159" t="s">
        <v>2786</v>
      </c>
      <c r="H1" s="1159" t="s">
        <v>2787</v>
      </c>
      <c r="I1" s="1159" t="s">
        <v>2788</v>
      </c>
    </row>
    <row customHeight="1" ht="11.25">
      <c r="A2" s="1691" t="s">
        <v>111</v>
      </c>
      <c r="B2" s="1691" t="s">
        <v>2789</v>
      </c>
      <c r="C2" s="1691" t="s">
        <v>28</v>
      </c>
      <c r="D2" s="1691" t="s">
        <v>2790</v>
      </c>
      <c r="E2" s="1691" t="s">
        <v>2791</v>
      </c>
      <c r="F2" s="1691" t="s">
        <v>28</v>
      </c>
      <c r="G2" s="1691" t="s">
        <v>28</v>
      </c>
      <c r="H2" s="1691" t="s">
        <v>28</v>
      </c>
      <c r="I2" s="1691" t="s">
        <v>28</v>
      </c>
    </row>
    <row customHeight="1" ht="11.25">
      <c r="A3" s="1691" t="s">
        <v>112</v>
      </c>
      <c r="B3" s="1691" t="s">
        <v>2792</v>
      </c>
      <c r="C3" s="1691" t="s">
        <v>28</v>
      </c>
      <c r="D3" s="1691" t="s">
        <v>2793</v>
      </c>
      <c r="E3" s="1691" t="s">
        <v>2794</v>
      </c>
      <c r="F3" s="1691" t="s">
        <v>28</v>
      </c>
      <c r="G3" s="1691" t="s">
        <v>28</v>
      </c>
      <c r="H3" s="1691" t="s">
        <v>28</v>
      </c>
      <c r="I3" s="1691" t="s">
        <v>28</v>
      </c>
    </row>
    <row customHeight="1" ht="11.25">
      <c r="A4" s="1691" t="s">
        <v>92</v>
      </c>
      <c r="B4" s="1691" t="s">
        <v>2795</v>
      </c>
      <c r="C4" s="1691" t="s">
        <v>28</v>
      </c>
      <c r="D4" s="1691" t="s">
        <v>2796</v>
      </c>
      <c r="E4" s="1691" t="s">
        <v>2797</v>
      </c>
      <c r="F4" s="1691" t="s">
        <v>28</v>
      </c>
      <c r="G4" s="1691" t="s">
        <v>28</v>
      </c>
      <c r="H4" s="1691" t="s">
        <v>28</v>
      </c>
      <c r="I4" s="1691" t="s">
        <v>28</v>
      </c>
    </row>
    <row customHeight="1" ht="11.25">
      <c r="A5" s="1691" t="s">
        <v>93</v>
      </c>
      <c r="B5" s="1691" t="s">
        <v>2798</v>
      </c>
      <c r="C5" s="1691" t="s">
        <v>28</v>
      </c>
      <c r="D5" s="1691" t="s">
        <v>2796</v>
      </c>
      <c r="E5" s="1691" t="s">
        <v>2799</v>
      </c>
      <c r="F5" s="1691" t="s">
        <v>28</v>
      </c>
      <c r="G5" s="1691" t="s">
        <v>28</v>
      </c>
      <c r="H5" s="1691" t="s">
        <v>28</v>
      </c>
      <c r="I5" s="1691" t="s">
        <v>28</v>
      </c>
    </row>
    <row customHeight="1" ht="11.25">
      <c r="A6" s="1691" t="s">
        <v>101</v>
      </c>
      <c r="B6" s="1691" t="s">
        <v>2800</v>
      </c>
      <c r="C6" s="1691" t="s">
        <v>28</v>
      </c>
      <c r="D6" s="1691" t="s">
        <v>2796</v>
      </c>
      <c r="E6" s="1691" t="s">
        <v>2799</v>
      </c>
      <c r="F6" s="1691" t="s">
        <v>28</v>
      </c>
      <c r="G6" s="1691" t="s">
        <v>28</v>
      </c>
      <c r="H6" s="1691" t="s">
        <v>28</v>
      </c>
      <c r="I6" s="1691" t="s">
        <v>28</v>
      </c>
    </row>
    <row customHeight="1" ht="11.25">
      <c r="A7" s="1691" t="s">
        <v>94</v>
      </c>
      <c r="B7" s="1691" t="s">
        <v>2801</v>
      </c>
      <c r="C7" s="1691" t="s">
        <v>28</v>
      </c>
      <c r="D7" s="1691" t="s">
        <v>2802</v>
      </c>
      <c r="E7" s="1691" t="s">
        <v>2799</v>
      </c>
      <c r="F7" s="1691" t="s">
        <v>28</v>
      </c>
      <c r="G7" s="1691" t="s">
        <v>28</v>
      </c>
      <c r="H7" s="1691" t="s">
        <v>28</v>
      </c>
      <c r="I7" s="1691" t="s">
        <v>28</v>
      </c>
    </row>
    <row customHeight="1" ht="11.25">
      <c r="A8" s="1691" t="s">
        <v>95</v>
      </c>
      <c r="B8" s="1691" t="s">
        <v>2803</v>
      </c>
      <c r="C8" s="1691" t="s">
        <v>28</v>
      </c>
      <c r="D8" s="1691" t="s">
        <v>2804</v>
      </c>
      <c r="E8" s="1691" t="s">
        <v>2805</v>
      </c>
      <c r="F8" s="1691" t="s">
        <v>28</v>
      </c>
      <c r="G8" s="1691" t="s">
        <v>28</v>
      </c>
      <c r="H8" s="1691" t="s">
        <v>28</v>
      </c>
      <c r="I8" s="1691" t="s">
        <v>28</v>
      </c>
    </row>
    <row customHeight="1" ht="11.25">
      <c r="A9" s="1691" t="s">
        <v>113</v>
      </c>
      <c r="B9" s="1691" t="s">
        <v>2806</v>
      </c>
      <c r="C9" s="1691" t="s">
        <v>28</v>
      </c>
      <c r="D9" s="1691" t="s">
        <v>2807</v>
      </c>
      <c r="E9" s="1691" t="s">
        <v>2808</v>
      </c>
      <c r="F9" s="1691" t="s">
        <v>28</v>
      </c>
      <c r="G9" s="1691" t="s">
        <v>28</v>
      </c>
      <c r="H9" s="1691" t="s">
        <v>28</v>
      </c>
      <c r="I9" s="1691" t="s">
        <v>28</v>
      </c>
    </row>
    <row customHeight="1" ht="11.25">
      <c r="A10" s="1691" t="s">
        <v>149</v>
      </c>
      <c r="B10" s="1691" t="s">
        <v>2809</v>
      </c>
      <c r="C10" s="1691" t="s">
        <v>28</v>
      </c>
      <c r="D10" s="1691" t="s">
        <v>2810</v>
      </c>
      <c r="E10" s="1691" t="s">
        <v>2791</v>
      </c>
      <c r="F10" s="1691" t="s">
        <v>28</v>
      </c>
      <c r="G10" s="1691" t="s">
        <v>28</v>
      </c>
      <c r="H10" s="1691" t="s">
        <v>28</v>
      </c>
      <c r="I10" s="1691" t="s">
        <v>28</v>
      </c>
    </row>
    <row customHeight="1" ht="11.25">
      <c r="A11" s="1691" t="s">
        <v>150</v>
      </c>
      <c r="B11" s="1691" t="s">
        <v>2811</v>
      </c>
      <c r="C11" s="1691" t="s">
        <v>28</v>
      </c>
      <c r="D11" s="1691" t="s">
        <v>2790</v>
      </c>
      <c r="E11" s="1691" t="s">
        <v>2791</v>
      </c>
      <c r="F11" s="1691" t="s">
        <v>28</v>
      </c>
      <c r="G11" s="1691" t="s">
        <v>28</v>
      </c>
      <c r="H11" s="1691" t="s">
        <v>28</v>
      </c>
      <c r="I11" s="1691" t="s">
        <v>28</v>
      </c>
    </row>
    <row customHeight="1" ht="11.25">
      <c r="A12" s="1691" t="s">
        <v>151</v>
      </c>
      <c r="B12" s="1691" t="s">
        <v>2812</v>
      </c>
      <c r="C12" s="1691" t="s">
        <v>28</v>
      </c>
      <c r="D12" s="1691" t="s">
        <v>2807</v>
      </c>
      <c r="E12" s="1691" t="s">
        <v>2799</v>
      </c>
      <c r="F12" s="1691" t="s">
        <v>28</v>
      </c>
      <c r="G12" s="1691" t="s">
        <v>28</v>
      </c>
      <c r="H12" s="1691" t="s">
        <v>28</v>
      </c>
      <c r="I12" s="1691" t="s">
        <v>28</v>
      </c>
    </row>
    <row customHeight="1" ht="11.25">
      <c r="A13" s="1691" t="s">
        <v>152</v>
      </c>
      <c r="B13" s="1691" t="s">
        <v>2813</v>
      </c>
      <c r="C13" s="1691" t="s">
        <v>28</v>
      </c>
      <c r="D13" s="1691" t="s">
        <v>2790</v>
      </c>
      <c r="E13" s="1691" t="s">
        <v>2791</v>
      </c>
      <c r="F13" s="1691" t="s">
        <v>28</v>
      </c>
      <c r="G13" s="1691" t="s">
        <v>28</v>
      </c>
      <c r="H13" s="1691" t="s">
        <v>28</v>
      </c>
      <c r="I13" s="1691" t="s">
        <v>28</v>
      </c>
    </row>
    <row customHeight="1" ht="11.25">
      <c r="A14" s="1691" t="s">
        <v>153</v>
      </c>
      <c r="B14" s="1691" t="s">
        <v>2814</v>
      </c>
      <c r="C14" s="1691" t="s">
        <v>28</v>
      </c>
      <c r="D14" s="1691" t="s">
        <v>2815</v>
      </c>
      <c r="E14" s="1691" t="s">
        <v>2816</v>
      </c>
      <c r="F14" s="1691" t="s">
        <v>28</v>
      </c>
      <c r="G14" s="1691" t="s">
        <v>28</v>
      </c>
      <c r="H14" s="1691" t="s">
        <v>28</v>
      </c>
      <c r="I14" s="1691" t="s">
        <v>28</v>
      </c>
    </row>
    <row customHeight="1" ht="11.25">
      <c r="A15" s="1691" t="s">
        <v>154</v>
      </c>
      <c r="B15" s="1691" t="s">
        <v>2817</v>
      </c>
      <c r="C15" s="1691" t="s">
        <v>28</v>
      </c>
      <c r="D15" s="1691" t="s">
        <v>2790</v>
      </c>
      <c r="E15" s="1691" t="s">
        <v>2794</v>
      </c>
      <c r="F15" s="1691" t="s">
        <v>28</v>
      </c>
      <c r="G15" s="1691" t="s">
        <v>28</v>
      </c>
      <c r="H15" s="1691" t="s">
        <v>28</v>
      </c>
      <c r="I15" s="1691" t="s">
        <v>28</v>
      </c>
    </row>
    <row customHeight="1" ht="11.25">
      <c r="A16" s="1691" t="s">
        <v>1465</v>
      </c>
      <c r="B16" s="1691" t="s">
        <v>2818</v>
      </c>
      <c r="C16" s="1691" t="s">
        <v>28</v>
      </c>
      <c r="D16" s="1691" t="s">
        <v>2819</v>
      </c>
      <c r="E16" s="1691" t="s">
        <v>2794</v>
      </c>
      <c r="F16" s="1691" t="s">
        <v>28</v>
      </c>
      <c r="G16" s="1691" t="s">
        <v>28</v>
      </c>
      <c r="H16" s="1691" t="s">
        <v>28</v>
      </c>
      <c r="I16" s="1691" t="s">
        <v>28</v>
      </c>
    </row>
    <row customHeight="1" ht="11.25">
      <c r="A17" s="1691" t="s">
        <v>1471</v>
      </c>
      <c r="B17" s="1691" t="s">
        <v>2820</v>
      </c>
      <c r="C17" s="1691" t="s">
        <v>28</v>
      </c>
      <c r="D17" s="1691" t="s">
        <v>2821</v>
      </c>
      <c r="E17" s="1691" t="s">
        <v>2822</v>
      </c>
      <c r="F17" s="1691" t="s">
        <v>28</v>
      </c>
      <c r="G17" s="1691" t="s">
        <v>28</v>
      </c>
      <c r="H17" s="1691" t="s">
        <v>28</v>
      </c>
      <c r="I17" s="1691" t="s">
        <v>28</v>
      </c>
    </row>
    <row customHeight="1" ht="11.25">
      <c r="A18" s="1691" t="s">
        <v>1483</v>
      </c>
      <c r="B18" s="1691" t="s">
        <v>2823</v>
      </c>
      <c r="C18" s="1691" t="s">
        <v>28</v>
      </c>
      <c r="D18" s="1691" t="s">
        <v>2821</v>
      </c>
      <c r="E18" s="1691" t="s">
        <v>2824</v>
      </c>
      <c r="F18" s="1691" t="s">
        <v>28</v>
      </c>
      <c r="G18" s="1691" t="s">
        <v>28</v>
      </c>
      <c r="H18" s="1691" t="s">
        <v>28</v>
      </c>
      <c r="I18" s="1691" t="s">
        <v>28</v>
      </c>
    </row>
    <row customHeight="1" ht="11.25">
      <c r="A19" s="1691" t="s">
        <v>1497</v>
      </c>
      <c r="B19" s="1691" t="s">
        <v>2825</v>
      </c>
      <c r="C19" s="1691" t="s">
        <v>28</v>
      </c>
      <c r="D19" s="1691" t="s">
        <v>2821</v>
      </c>
      <c r="E19" s="1691" t="s">
        <v>2824</v>
      </c>
      <c r="F19" s="1691" t="s">
        <v>28</v>
      </c>
      <c r="G19" s="1691" t="s">
        <v>28</v>
      </c>
      <c r="H19" s="1691" t="s">
        <v>28</v>
      </c>
      <c r="I19" s="1691" t="s">
        <v>28</v>
      </c>
    </row>
    <row customHeight="1" ht="11.25">
      <c r="A20" s="1691" t="s">
        <v>1509</v>
      </c>
      <c r="B20" s="1691" t="s">
        <v>2826</v>
      </c>
      <c r="C20" s="1691" t="s">
        <v>28</v>
      </c>
      <c r="D20" s="1691" t="s">
        <v>2827</v>
      </c>
      <c r="E20" s="1691" t="s">
        <v>2828</v>
      </c>
      <c r="F20" s="1691" t="s">
        <v>28</v>
      </c>
      <c r="G20" s="1691" t="s">
        <v>28</v>
      </c>
      <c r="H20" s="1691" t="s">
        <v>28</v>
      </c>
      <c r="I20" s="1691" t="s">
        <v>28</v>
      </c>
    </row>
    <row customHeight="1" ht="11.25">
      <c r="A21" s="1691" t="s">
        <v>1518</v>
      </c>
      <c r="B21" s="1691" t="s">
        <v>2829</v>
      </c>
      <c r="C21" s="1691" t="s">
        <v>28</v>
      </c>
      <c r="D21" s="1691" t="s">
        <v>2827</v>
      </c>
      <c r="E21" s="1691" t="s">
        <v>2828</v>
      </c>
      <c r="F21" s="1691" t="s">
        <v>28</v>
      </c>
      <c r="G21" s="1691" t="s">
        <v>28</v>
      </c>
      <c r="H21" s="1691" t="s">
        <v>28</v>
      </c>
      <c r="I21" s="1691" t="s">
        <v>28</v>
      </c>
    </row>
    <row customHeight="1" ht="11.25">
      <c r="A22" s="1691" t="s">
        <v>1534</v>
      </c>
      <c r="B22" s="1691" t="s">
        <v>2830</v>
      </c>
      <c r="C22" s="1691" t="s">
        <v>28</v>
      </c>
      <c r="D22" s="1691" t="s">
        <v>2790</v>
      </c>
      <c r="E22" s="1691" t="s">
        <v>2805</v>
      </c>
      <c r="F22" s="1691" t="s">
        <v>28</v>
      </c>
      <c r="G22" s="1691" t="s">
        <v>28</v>
      </c>
      <c r="H22" s="1691" t="s">
        <v>28</v>
      </c>
      <c r="I22" s="1691" t="s">
        <v>28</v>
      </c>
    </row>
    <row customHeight="1" ht="11.25">
      <c r="A23" s="1691" t="s">
        <v>1541</v>
      </c>
      <c r="B23" s="1691" t="s">
        <v>2831</v>
      </c>
      <c r="C23" s="1691" t="s">
        <v>28</v>
      </c>
      <c r="D23" s="1691" t="s">
        <v>2796</v>
      </c>
      <c r="E23" s="1691" t="s">
        <v>2816</v>
      </c>
      <c r="F23" s="1691" t="s">
        <v>28</v>
      </c>
      <c r="G23" s="1691" t="s">
        <v>28</v>
      </c>
      <c r="H23" s="1691" t="s">
        <v>28</v>
      </c>
      <c r="I23" s="1691" t="s">
        <v>28</v>
      </c>
    </row>
    <row customHeight="1" ht="11.25">
      <c r="A24" s="1691" t="s">
        <v>1549</v>
      </c>
      <c r="B24" s="1691" t="s">
        <v>2832</v>
      </c>
      <c r="C24" s="1691" t="s">
        <v>28</v>
      </c>
      <c r="D24" s="1691" t="s">
        <v>2833</v>
      </c>
      <c r="E24" s="1691" t="s">
        <v>2791</v>
      </c>
      <c r="F24" s="1691" t="s">
        <v>28</v>
      </c>
      <c r="G24" s="1691" t="s">
        <v>28</v>
      </c>
      <c r="H24" s="1691" t="s">
        <v>28</v>
      </c>
      <c r="I24" s="1691" t="s">
        <v>28</v>
      </c>
    </row>
    <row customHeight="1" ht="11.25">
      <c r="A25" s="1691" t="s">
        <v>1556</v>
      </c>
      <c r="B25" s="1691" t="s">
        <v>2834</v>
      </c>
      <c r="C25" s="1691" t="s">
        <v>28</v>
      </c>
      <c r="D25" s="1691" t="s">
        <v>2835</v>
      </c>
      <c r="E25" s="1691" t="s">
        <v>2791</v>
      </c>
      <c r="F25" s="1691" t="s">
        <v>28</v>
      </c>
      <c r="G25" s="1691" t="s">
        <v>28</v>
      </c>
      <c r="H25" s="1691" t="s">
        <v>28</v>
      </c>
      <c r="I2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21246-BD45-8BFA-AE1B-941637E26E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1C49C-317C-95AC-A50C-E4F207449A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2836</v>
      </c>
    </row>
    <row customHeight="1" ht="11.25">
      <c r="A2" s="183" t="s">
        <v>100</v>
      </c>
      <c r="B2" s="183" t="s">
        <v>2837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41674-D3BE-0282-49FF-94527F3048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2838</v>
      </c>
      <c r="B1" s="835" t="s">
        <v>2839</v>
      </c>
    </row>
    <row customHeight="1" ht="11.25">
      <c r="A2" s="835">
        <v>4213775</v>
      </c>
      <c r="B2" s="835" t="s">
        <v>1225</v>
      </c>
    </row>
    <row customHeight="1" ht="11.25">
      <c r="A3" s="835">
        <v>4213784</v>
      </c>
      <c r="B3" s="835" t="s">
        <v>161</v>
      </c>
    </row>
    <row customHeight="1" ht="11.25">
      <c r="A4" s="835">
        <v>4213781</v>
      </c>
      <c r="B4" s="835" t="s">
        <v>1252</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1390</v>
      </c>
    </row>
    <row customHeight="1" ht="11.25">
      <c r="A10" s="835">
        <v>4213783</v>
      </c>
      <c r="B10" s="835" t="s">
        <v>1405</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B364-E355-C788-2D48-2FDBAE3130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2838</v>
      </c>
      <c r="B1" s="835" t="s">
        <v>2840</v>
      </c>
    </row>
    <row customHeight="1" ht="11.25">
      <c r="A2" s="835" t="s">
        <v>2841</v>
      </c>
      <c r="B2" s="835" t="s">
        <v>1503</v>
      </c>
    </row>
    <row customHeight="1" ht="11.25">
      <c r="A3" s="835" t="s">
        <v>2842</v>
      </c>
      <c r="B3" s="835" t="s">
        <v>1513</v>
      </c>
    </row>
    <row customHeight="1" ht="11.25">
      <c r="A4" s="835" t="s">
        <v>2843</v>
      </c>
      <c r="B4" s="835" t="s">
        <v>1522</v>
      </c>
    </row>
    <row customHeight="1" ht="11.25">
      <c r="A5" s="835" t="s">
        <v>2844</v>
      </c>
      <c r="B5" s="835" t="s">
        <v>1531</v>
      </c>
    </row>
    <row customHeight="1" ht="11.25">
      <c r="A6" s="835" t="s">
        <v>2845</v>
      </c>
      <c r="B6" s="835" t="s">
        <v>1537</v>
      </c>
    </row>
    <row customHeight="1" ht="11.25">
      <c r="A7" s="835" t="s">
        <v>2846</v>
      </c>
      <c r="B7" s="835" t="s">
        <v>1545</v>
      </c>
    </row>
    <row customHeight="1" ht="11.25">
      <c r="A8" s="835" t="s">
        <v>2847</v>
      </c>
      <c r="B8" s="835" t="s">
        <v>1552</v>
      </c>
    </row>
    <row customHeight="1" ht="11.25">
      <c r="A9" s="835" t="s">
        <v>2848</v>
      </c>
      <c r="B9" s="835" t="s">
        <v>1558</v>
      </c>
    </row>
    <row customHeight="1" ht="11.25">
      <c r="A10" s="835" t="s">
        <v>2849</v>
      </c>
      <c r="B10" s="835" t="s">
        <v>1562</v>
      </c>
    </row>
    <row customHeight="1" ht="11.25">
      <c r="A11" s="835" t="s">
        <v>2850</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38AE-BDC5-C94C-5E0B-DD7CC0C92D84}"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2703</v>
      </c>
      <c r="B1" s="373" t="s">
        <v>2704</v>
      </c>
      <c r="C1" s="373" t="s">
        <v>2705</v>
      </c>
      <c r="D1" s="373" t="s">
        <v>2706</v>
      </c>
      <c r="E1" s="0" t="s">
        <v>2707</v>
      </c>
      <c r="F1" s="0" t="s">
        <v>2708</v>
      </c>
      <c r="G1" s="0" t="s">
        <v>2709</v>
      </c>
    </row>
    <row customHeight="1" ht="11.25">
      <c r="A2" s="0" t="s">
        <v>16</v>
      </c>
      <c r="B2" s="0" t="s">
        <v>2710</v>
      </c>
      <c r="C2" s="0" t="s">
        <v>2711</v>
      </c>
      <c r="D2" s="0" t="s">
        <v>2710</v>
      </c>
      <c r="E2" s="0" t="s">
        <v>2711</v>
      </c>
      <c r="F2" s="0" t="s">
        <v>2712</v>
      </c>
      <c r="G2" s="0" t="s">
        <v>111</v>
      </c>
    </row>
    <row customHeight="1" ht="11.25">
      <c r="A3" s="0" t="s">
        <v>16</v>
      </c>
      <c r="B3" s="0" t="s">
        <v>2713</v>
      </c>
      <c r="C3" s="0" t="s">
        <v>2714</v>
      </c>
      <c r="D3" s="0" t="s">
        <v>2713</v>
      </c>
      <c r="E3" s="0" t="s">
        <v>2714</v>
      </c>
      <c r="F3" s="0" t="s">
        <v>2712</v>
      </c>
      <c r="G3" s="0" t="s">
        <v>112</v>
      </c>
    </row>
    <row customHeight="1" ht="11.25">
      <c r="A4" s="0" t="s">
        <v>16</v>
      </c>
      <c r="B4" s="0" t="s">
        <v>2715</v>
      </c>
      <c r="C4" s="0" t="s">
        <v>2716</v>
      </c>
      <c r="D4" s="0" t="s">
        <v>2715</v>
      </c>
      <c r="E4" s="0" t="s">
        <v>2716</v>
      </c>
      <c r="F4" s="0" t="s">
        <v>2712</v>
      </c>
      <c r="G4" s="0" t="s">
        <v>92</v>
      </c>
    </row>
    <row customHeight="1" ht="11.25">
      <c r="A5" s="0" t="s">
        <v>16</v>
      </c>
      <c r="B5" s="0" t="s">
        <v>2717</v>
      </c>
      <c r="C5" s="0" t="s">
        <v>2718</v>
      </c>
      <c r="D5" s="0" t="s">
        <v>2717</v>
      </c>
      <c r="E5" s="0" t="s">
        <v>2718</v>
      </c>
      <c r="F5" s="0" t="s">
        <v>2712</v>
      </c>
      <c r="G5" s="0" t="s">
        <v>93</v>
      </c>
    </row>
    <row customHeight="1" ht="11.25">
      <c r="A6" s="0" t="s">
        <v>16</v>
      </c>
      <c r="B6" s="0" t="s">
        <v>102</v>
      </c>
      <c r="C6" s="0" t="s">
        <v>103</v>
      </c>
      <c r="D6" s="0" t="s">
        <v>102</v>
      </c>
      <c r="E6" s="0" t="s">
        <v>103</v>
      </c>
      <c r="F6" s="0" t="s">
        <v>2712</v>
      </c>
      <c r="G6" s="0" t="s">
        <v>101</v>
      </c>
    </row>
    <row customHeight="1" ht="11.25">
      <c r="A7" s="0" t="s">
        <v>16</v>
      </c>
      <c r="B7" s="0" t="s">
        <v>2719</v>
      </c>
      <c r="C7" s="0" t="s">
        <v>2720</v>
      </c>
      <c r="D7" s="0" t="s">
        <v>2719</v>
      </c>
      <c r="E7" s="0" t="s">
        <v>2720</v>
      </c>
      <c r="F7" s="0" t="s">
        <v>2712</v>
      </c>
      <c r="G7" s="0" t="s">
        <v>94</v>
      </c>
    </row>
    <row customHeight="1" ht="11.25">
      <c r="A8" s="0" t="s">
        <v>16</v>
      </c>
      <c r="B8" s="0" t="s">
        <v>2721</v>
      </c>
      <c r="C8" s="0" t="s">
        <v>2722</v>
      </c>
      <c r="D8" s="0" t="s">
        <v>2721</v>
      </c>
      <c r="E8" s="0" t="s">
        <v>2722</v>
      </c>
      <c r="F8" s="0" t="s">
        <v>2712</v>
      </c>
      <c r="G8" s="0" t="s">
        <v>95</v>
      </c>
    </row>
    <row customHeight="1" ht="11.25">
      <c r="A9" s="0" t="s">
        <v>16</v>
      </c>
      <c r="B9" s="0" t="s">
        <v>2723</v>
      </c>
      <c r="C9" s="0" t="s">
        <v>2724</v>
      </c>
      <c r="D9" s="0" t="s">
        <v>2723</v>
      </c>
      <c r="E9" s="0" t="s">
        <v>2724</v>
      </c>
      <c r="F9" s="0" t="s">
        <v>2712</v>
      </c>
      <c r="G9" s="0" t="s">
        <v>113</v>
      </c>
    </row>
    <row customHeight="1" ht="11.25">
      <c r="A10" s="0" t="s">
        <v>16</v>
      </c>
      <c r="B10" s="0" t="s">
        <v>2725</v>
      </c>
      <c r="C10" s="0" t="s">
        <v>2726</v>
      </c>
      <c r="D10" s="0" t="s">
        <v>2725</v>
      </c>
      <c r="E10" s="0" t="s">
        <v>2726</v>
      </c>
      <c r="F10" s="0" t="s">
        <v>2712</v>
      </c>
      <c r="G10" s="0" t="s">
        <v>149</v>
      </c>
    </row>
    <row customHeight="1" ht="11.25">
      <c r="A11" s="0" t="s">
        <v>16</v>
      </c>
      <c r="B11" s="0" t="s">
        <v>2727</v>
      </c>
      <c r="C11" s="0" t="s">
        <v>2728</v>
      </c>
      <c r="D11" s="0" t="s">
        <v>2727</v>
      </c>
      <c r="E11" s="0" t="s">
        <v>2728</v>
      </c>
      <c r="F11" s="0" t="s">
        <v>2712</v>
      </c>
      <c r="G11" s="0" t="s">
        <v>150</v>
      </c>
    </row>
    <row customHeight="1" ht="11.25">
      <c r="A12" s="0" t="s">
        <v>16</v>
      </c>
      <c r="B12" s="0" t="s">
        <v>2729</v>
      </c>
      <c r="C12" s="0" t="s">
        <v>2730</v>
      </c>
      <c r="D12" s="0" t="s">
        <v>2729</v>
      </c>
      <c r="E12" s="0" t="s">
        <v>2730</v>
      </c>
      <c r="F12" s="0" t="s">
        <v>2712</v>
      </c>
      <c r="G12" s="0" t="s">
        <v>151</v>
      </c>
    </row>
    <row customHeight="1" ht="11.25">
      <c r="A13" s="0" t="s">
        <v>16</v>
      </c>
      <c r="B13" s="0" t="s">
        <v>2731</v>
      </c>
      <c r="C13" s="0" t="s">
        <v>2732</v>
      </c>
      <c r="D13" s="0" t="s">
        <v>2731</v>
      </c>
      <c r="E13" s="0" t="s">
        <v>2732</v>
      </c>
      <c r="F13" s="0" t="s">
        <v>2712</v>
      </c>
      <c r="G13" s="0" t="s">
        <v>152</v>
      </c>
    </row>
    <row customHeight="1" ht="11.25">
      <c r="A14" s="0" t="s">
        <v>16</v>
      </c>
      <c r="B14" s="0" t="s">
        <v>2733</v>
      </c>
      <c r="C14" s="0" t="s">
        <v>2734</v>
      </c>
      <c r="D14" s="0" t="s">
        <v>2733</v>
      </c>
      <c r="E14" s="0" t="s">
        <v>2734</v>
      </c>
      <c r="F14" s="0" t="s">
        <v>2712</v>
      </c>
      <c r="G14" s="0" t="s">
        <v>153</v>
      </c>
    </row>
    <row customHeight="1" ht="11.25">
      <c r="A15" s="0" t="s">
        <v>16</v>
      </c>
      <c r="B15" s="0" t="s">
        <v>2735</v>
      </c>
      <c r="C15" s="0" t="s">
        <v>2736</v>
      </c>
      <c r="D15" s="0" t="s">
        <v>2735</v>
      </c>
      <c r="E15" s="0" t="s">
        <v>2736</v>
      </c>
      <c r="F15" s="0" t="s">
        <v>2712</v>
      </c>
      <c r="G15" s="0" t="s">
        <v>154</v>
      </c>
    </row>
    <row customHeight="1" ht="11.25">
      <c r="A16" s="0" t="s">
        <v>16</v>
      </c>
      <c r="B16" s="0" t="s">
        <v>2737</v>
      </c>
      <c r="C16" s="0" t="s">
        <v>2738</v>
      </c>
      <c r="D16" s="0" t="s">
        <v>2737</v>
      </c>
      <c r="E16" s="0" t="s">
        <v>2738</v>
      </c>
      <c r="F16" s="0" t="s">
        <v>2712</v>
      </c>
      <c r="G16" s="0" t="s">
        <v>1465</v>
      </c>
    </row>
    <row customHeight="1" ht="11.25">
      <c r="A17" s="0" t="s">
        <v>16</v>
      </c>
      <c r="B17" s="0" t="s">
        <v>2739</v>
      </c>
      <c r="C17" s="0" t="s">
        <v>2740</v>
      </c>
      <c r="D17" s="0" t="s">
        <v>2739</v>
      </c>
      <c r="E17" s="0" t="s">
        <v>2740</v>
      </c>
      <c r="F17" s="0" t="s">
        <v>2712</v>
      </c>
      <c r="G17" s="0" t="s">
        <v>1471</v>
      </c>
    </row>
    <row customHeight="1" ht="11.25">
      <c r="A18" s="0" t="s">
        <v>16</v>
      </c>
      <c r="B18" s="0" t="s">
        <v>2741</v>
      </c>
      <c r="C18" s="0" t="s">
        <v>2742</v>
      </c>
      <c r="D18" s="0" t="s">
        <v>2741</v>
      </c>
      <c r="E18" s="0" t="s">
        <v>2742</v>
      </c>
      <c r="F18" s="0" t="s">
        <v>2712</v>
      </c>
      <c r="G18" s="0" t="s">
        <v>1483</v>
      </c>
    </row>
    <row customHeight="1" ht="11.25">
      <c r="A19" s="0" t="s">
        <v>16</v>
      </c>
      <c r="B19" s="0" t="s">
        <v>2743</v>
      </c>
      <c r="C19" s="0" t="s">
        <v>2744</v>
      </c>
      <c r="D19" s="0" t="s">
        <v>2743</v>
      </c>
      <c r="E19" s="0" t="s">
        <v>2744</v>
      </c>
      <c r="F19" s="0" t="s">
        <v>2712</v>
      </c>
      <c r="G19" s="0" t="s">
        <v>1497</v>
      </c>
    </row>
    <row customHeight="1" ht="11.25">
      <c r="A20" s="0" t="s">
        <v>16</v>
      </c>
      <c r="B20" s="0" t="s">
        <v>2745</v>
      </c>
      <c r="C20" s="0" t="s">
        <v>2746</v>
      </c>
      <c r="D20" s="0" t="s">
        <v>2745</v>
      </c>
      <c r="E20" s="0" t="s">
        <v>2746</v>
      </c>
      <c r="F20" s="0" t="s">
        <v>2747</v>
      </c>
      <c r="G20" s="0" t="s">
        <v>1509</v>
      </c>
    </row>
    <row customHeight="1" ht="11.25">
      <c r="A21" s="0" t="s">
        <v>16</v>
      </c>
      <c r="B21" s="0" t="s">
        <v>2748</v>
      </c>
      <c r="C21" s="0" t="s">
        <v>2749</v>
      </c>
      <c r="D21" s="0" t="s">
        <v>2748</v>
      </c>
      <c r="E21" s="0" t="s">
        <v>2749</v>
      </c>
      <c r="F21" s="0" t="s">
        <v>2747</v>
      </c>
      <c r="G21" s="0" t="s">
        <v>1518</v>
      </c>
    </row>
    <row customHeight="1" ht="11.25">
      <c r="A22" s="0" t="s">
        <v>16</v>
      </c>
      <c r="B22" s="0" t="s">
        <v>2750</v>
      </c>
      <c r="C22" s="0" t="s">
        <v>2751</v>
      </c>
      <c r="D22" s="0" t="s">
        <v>2750</v>
      </c>
      <c r="E22" s="0" t="s">
        <v>2751</v>
      </c>
      <c r="F22" s="0" t="s">
        <v>2747</v>
      </c>
      <c r="G22" s="0" t="s">
        <v>1534</v>
      </c>
    </row>
    <row customHeight="1" ht="11.25">
      <c r="A23" s="0" t="s">
        <v>16</v>
      </c>
      <c r="B23" s="0" t="s">
        <v>2752</v>
      </c>
      <c r="C23" s="0" t="s">
        <v>2753</v>
      </c>
      <c r="D23" s="0" t="s">
        <v>2752</v>
      </c>
      <c r="E23" s="0" t="s">
        <v>2753</v>
      </c>
      <c r="F23" s="0" t="s">
        <v>2747</v>
      </c>
      <c r="G23" s="0" t="s">
        <v>1541</v>
      </c>
    </row>
    <row customHeight="1" ht="11.25">
      <c r="A24" s="0" t="s">
        <v>16</v>
      </c>
      <c r="B24" s="0" t="s">
        <v>2754</v>
      </c>
      <c r="C24" s="0" t="s">
        <v>2755</v>
      </c>
      <c r="D24" s="0" t="s">
        <v>2754</v>
      </c>
      <c r="E24" s="0" t="s">
        <v>2755</v>
      </c>
      <c r="F24" s="0" t="s">
        <v>2747</v>
      </c>
      <c r="G24" s="0" t="s">
        <v>1549</v>
      </c>
    </row>
    <row customHeight="1" ht="11.25">
      <c r="A25" s="0" t="s">
        <v>16</v>
      </c>
      <c r="B25" s="0" t="s">
        <v>2756</v>
      </c>
      <c r="C25" s="0" t="s">
        <v>2757</v>
      </c>
      <c r="D25" s="0" t="s">
        <v>2756</v>
      </c>
      <c r="E25" s="0" t="s">
        <v>2757</v>
      </c>
      <c r="F25" s="0" t="s">
        <v>2747</v>
      </c>
      <c r="G25" s="0" t="s">
        <v>1556</v>
      </c>
    </row>
    <row customHeight="1" ht="11.25">
      <c r="A26" s="0" t="s">
        <v>16</v>
      </c>
      <c r="B26" s="0" t="s">
        <v>2758</v>
      </c>
      <c r="C26" s="0" t="s">
        <v>2759</v>
      </c>
      <c r="D26" s="0" t="s">
        <v>2758</v>
      </c>
      <c r="E26" s="0" t="s">
        <v>2759</v>
      </c>
      <c r="F26" s="0" t="s">
        <v>2747</v>
      </c>
      <c r="G26" s="0" t="s">
        <v>1560</v>
      </c>
    </row>
    <row customHeight="1" ht="11.25">
      <c r="A27" s="0" t="s">
        <v>16</v>
      </c>
      <c r="B27" s="0" t="s">
        <v>2760</v>
      </c>
      <c r="C27" s="0" t="s">
        <v>2761</v>
      </c>
      <c r="D27" s="0" t="s">
        <v>2760</v>
      </c>
      <c r="E27" s="0" t="s">
        <v>2761</v>
      </c>
      <c r="F27" s="0" t="s">
        <v>2747</v>
      </c>
      <c r="G27" s="0" t="s">
        <v>1565</v>
      </c>
    </row>
    <row customHeight="1" ht="11.25">
      <c r="A28" s="0" t="s">
        <v>16</v>
      </c>
      <c r="B28" s="0" t="s">
        <v>2762</v>
      </c>
      <c r="C28" s="0" t="s">
        <v>2763</v>
      </c>
      <c r="D28" s="0" t="s">
        <v>2762</v>
      </c>
      <c r="E28" s="0" t="s">
        <v>2763</v>
      </c>
      <c r="F28" s="0" t="s">
        <v>2747</v>
      </c>
      <c r="G28" s="0" t="s">
        <v>1573</v>
      </c>
    </row>
    <row customHeight="1" ht="11.25">
      <c r="A29" s="0" t="s">
        <v>16</v>
      </c>
      <c r="B29" s="0" t="s">
        <v>2764</v>
      </c>
      <c r="C29" s="0" t="s">
        <v>2765</v>
      </c>
      <c r="D29" s="0" t="s">
        <v>2764</v>
      </c>
      <c r="E29" s="0" t="s">
        <v>2765</v>
      </c>
      <c r="F29" s="0" t="s">
        <v>2747</v>
      </c>
      <c r="G29" s="0" t="s">
        <v>1575</v>
      </c>
    </row>
    <row customHeight="1" ht="11.25">
      <c r="A30" s="0" t="s">
        <v>16</v>
      </c>
      <c r="B30" s="0" t="s">
        <v>2766</v>
      </c>
      <c r="C30" s="0" t="s">
        <v>2767</v>
      </c>
      <c r="D30" s="0" t="s">
        <v>2766</v>
      </c>
      <c r="E30" s="0" t="s">
        <v>2767</v>
      </c>
      <c r="F30" s="0" t="s">
        <v>2747</v>
      </c>
      <c r="G30" s="0" t="s">
        <v>1578</v>
      </c>
    </row>
    <row customHeight="1" ht="11.25">
      <c r="A31" s="0" t="s">
        <v>16</v>
      </c>
      <c r="B31" s="0" t="s">
        <v>2768</v>
      </c>
      <c r="C31" s="0" t="s">
        <v>2769</v>
      </c>
      <c r="D31" s="0" t="s">
        <v>2768</v>
      </c>
      <c r="E31" s="0" t="s">
        <v>2769</v>
      </c>
      <c r="F31" s="0" t="s">
        <v>2747</v>
      </c>
      <c r="G31" s="0" t="s">
        <v>1583</v>
      </c>
    </row>
    <row customHeight="1" ht="11.25">
      <c r="A32" s="0" t="s">
        <v>16</v>
      </c>
      <c r="B32" s="0" t="s">
        <v>2770</v>
      </c>
      <c r="C32" s="0" t="s">
        <v>2771</v>
      </c>
      <c r="D32" s="0" t="s">
        <v>2770</v>
      </c>
      <c r="E32" s="0" t="s">
        <v>2771</v>
      </c>
      <c r="F32" s="0" t="s">
        <v>2747</v>
      </c>
      <c r="G32" s="0" t="s">
        <v>1585</v>
      </c>
    </row>
    <row customHeight="1" ht="11.25">
      <c r="A33" s="0" t="s">
        <v>16</v>
      </c>
      <c r="B33" s="0" t="s">
        <v>2772</v>
      </c>
      <c r="C33" s="0" t="s">
        <v>2773</v>
      </c>
      <c r="D33" s="0" t="s">
        <v>2772</v>
      </c>
      <c r="E33" s="0" t="s">
        <v>2773</v>
      </c>
      <c r="F33" s="0" t="s">
        <v>2747</v>
      </c>
      <c r="G33" s="0" t="s">
        <v>1587</v>
      </c>
    </row>
    <row customHeight="1" ht="11.25">
      <c r="A34" s="0" t="s">
        <v>16</v>
      </c>
      <c r="B34" s="0" t="s">
        <v>2774</v>
      </c>
      <c r="C34" s="0" t="s">
        <v>2775</v>
      </c>
      <c r="D34" s="0" t="s">
        <v>2774</v>
      </c>
      <c r="E34" s="0" t="s">
        <v>2775</v>
      </c>
      <c r="F34" s="0" t="s">
        <v>2747</v>
      </c>
      <c r="G34" s="0" t="s">
        <v>1589</v>
      </c>
    </row>
    <row customHeight="1" ht="11.25">
      <c r="A35" s="0" t="s">
        <v>16</v>
      </c>
      <c r="B35" s="0" t="s">
        <v>2776</v>
      </c>
      <c r="C35" s="0" t="s">
        <v>2777</v>
      </c>
      <c r="D35" s="0" t="s">
        <v>2776</v>
      </c>
      <c r="E35" s="0" t="s">
        <v>2777</v>
      </c>
      <c r="F35" s="0" t="s">
        <v>2747</v>
      </c>
      <c r="G35" s="0" t="s">
        <v>1594</v>
      </c>
    </row>
    <row customHeight="1" ht="11.25">
      <c r="A36" s="0" t="s">
        <v>16</v>
      </c>
      <c r="B36" s="0" t="s">
        <v>2778</v>
      </c>
      <c r="C36" s="0" t="s">
        <v>2779</v>
      </c>
      <c r="D36" s="0" t="s">
        <v>2778</v>
      </c>
      <c r="E36" s="0" t="s">
        <v>2779</v>
      </c>
      <c r="F36" s="0" t="s">
        <v>2747</v>
      </c>
      <c r="G36"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1341C-0729-D66F-2BE5-6E6FF83EF9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2851</v>
      </c>
      <c r="B1" s="835" t="s">
        <v>2852</v>
      </c>
      <c r="C1" s="835" t="s">
        <v>1171</v>
      </c>
    </row>
    <row customHeight="1" ht="11.25">
      <c r="A2" s="835">
        <v>4189678</v>
      </c>
      <c r="B2" s="835" t="s">
        <v>2853</v>
      </c>
      <c r="C2" s="835" t="s">
        <v>2854</v>
      </c>
    </row>
    <row customHeight="1" ht="11.25">
      <c r="A3" s="835">
        <v>4190415</v>
      </c>
      <c r="B3" s="835" t="s">
        <v>2855</v>
      </c>
      <c r="C3" s="835" t="s">
        <v>2854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0723-91D2-B03D-7F31-64C9FEABDC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2856</v>
      </c>
      <c r="B1" s="163" t="s">
        <v>2857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4477B-D691-475B-FC73-3C8183D531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2858</v>
      </c>
      <c r="B1" s="0" t="b">
        <v>1</v>
      </c>
    </row>
    <row customHeight="1" ht="11.25">
      <c r="A2" s="0" t="s">
        <v>2859</v>
      </c>
      <c r="B2" s="0" t="b">
        <v>0</v>
      </c>
    </row>
    <row customHeight="1" ht="11.25">
      <c r="A3" s="0" t="s">
        <v>2860</v>
      </c>
      <c r="B3" s="0" t="b">
        <v>1</v>
      </c>
    </row>
    <row customHeight="1" ht="11.25">
      <c r="A4" s="0" t="s">
        <v>2861</v>
      </c>
      <c r="B4" s="0" t="b">
        <v>0</v>
      </c>
    </row>
    <row customHeight="1" ht="11.25">
      <c r="A5" s="0" t="s">
        <v>2862</v>
      </c>
      <c r="B5" s="0" t="b">
        <v>0</v>
      </c>
    </row>
    <row customHeight="1" ht="11.25">
      <c r="A6" s="0" t="s">
        <v>2863</v>
      </c>
      <c r="B6" s="0" t="b">
        <v>0</v>
      </c>
    </row>
    <row customHeight="1" ht="11.25">
      <c r="A7" s="0" t="s">
        <v>2864</v>
      </c>
      <c r="B7" s="0" t="b">
        <v>0</v>
      </c>
    </row>
    <row customHeight="1" ht="11.25">
      <c r="A8" s="0" t="s">
        <v>2865</v>
      </c>
      <c r="B8" s="0" t="b">
        <v>0</v>
      </c>
    </row>
    <row customHeight="1" ht="11.25">
      <c r="A9" s="0" t="s">
        <v>2866</v>
      </c>
      <c r="B9" s="0" t="b">
        <v>1</v>
      </c>
    </row>
    <row customHeight="1" ht="11.25">
      <c r="A10" s="0" t="s">
        <v>2867</v>
      </c>
      <c r="B10" s="0" t="b">
        <v>0</v>
      </c>
    </row>
    <row customHeight="1" ht="11.25">
      <c r="A11" s="0" t="s">
        <v>2868</v>
      </c>
      <c r="B11" s="0" t="b">
        <v>0</v>
      </c>
    </row>
    <row customHeight="1" ht="11.25">
      <c r="A12" s="0" t="s">
        <v>2869</v>
      </c>
      <c r="B12" s="0" t="b">
        <v>0</v>
      </c>
    </row>
    <row customHeight="1" ht="11.25">
      <c r="A13" s="0" t="s">
        <v>2870</v>
      </c>
      <c r="B13" s="0" t="b">
        <v>0</v>
      </c>
    </row>
    <row customHeight="1" ht="11.25">
      <c r="A14" s="0" t="s">
        <v>2871</v>
      </c>
      <c r="B14" s="0" t="b">
        <v>0</v>
      </c>
    </row>
    <row customHeight="1" ht="11.25">
      <c r="A15" s="0" t="s">
        <v>2872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DDE0C-971A-B757-9D77-987EF9BE13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3D017-008A-DF1D-E64F-027FBC2B03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2873</v>
      </c>
      <c r="B1" s="67" t="s">
        <v>2874</v>
      </c>
    </row>
    <row customHeight="1" ht="11.25">
      <c r="A2" s="64" t="s">
        <v>2875</v>
      </c>
      <c r="B2" s="64" t="s">
        <v>2876</v>
      </c>
    </row>
    <row customHeight="1" ht="11.25">
      <c r="A3" s="64" t="s">
        <v>2877</v>
      </c>
      <c r="B3" s="64" t="s">
        <v>2878</v>
      </c>
    </row>
    <row customHeight="1" ht="11.25">
      <c r="A4" s="64" t="s">
        <v>2879</v>
      </c>
      <c r="B4" s="64" t="s">
        <v>2880</v>
      </c>
    </row>
    <row customHeight="1" ht="11.25">
      <c r="A5" s="64" t="s">
        <v>2881</v>
      </c>
      <c r="B5" s="64" t="s">
        <v>2882</v>
      </c>
    </row>
    <row customHeight="1" ht="11.25">
      <c r="A6" s="64" t="s">
        <v>2883</v>
      </c>
      <c r="B6" s="64" t="s">
        <v>2884</v>
      </c>
    </row>
    <row customHeight="1" ht="11.25">
      <c r="A7" s="64" t="s">
        <v>2885</v>
      </c>
      <c r="B7" s="64" t="s">
        <v>2886</v>
      </c>
    </row>
    <row customHeight="1" ht="11.25">
      <c r="A8" s="64" t="s">
        <v>2887</v>
      </c>
      <c r="B8" s="64" t="s">
        <v>2888</v>
      </c>
    </row>
    <row customHeight="1" ht="11.25">
      <c r="A9" s="64" t="s">
        <v>2889</v>
      </c>
      <c r="B9" s="64" t="s">
        <v>2890</v>
      </c>
    </row>
    <row customHeight="1" ht="11.25">
      <c r="A10" s="64" t="s">
        <v>2891</v>
      </c>
      <c r="B10" s="64" t="s">
        <v>2892</v>
      </c>
    </row>
    <row customHeight="1" ht="11.25">
      <c r="A11" s="64" t="s">
        <v>2893</v>
      </c>
      <c r="B11" s="64" t="s">
        <v>2894</v>
      </c>
    </row>
    <row customHeight="1" ht="11.25">
      <c r="A12" s="64" t="s">
        <v>2895</v>
      </c>
      <c r="B12" s="64" t="s">
        <v>2896</v>
      </c>
    </row>
    <row customHeight="1" ht="11.25">
      <c r="A13" s="64" t="s">
        <v>2897</v>
      </c>
      <c r="B13" s="64" t="s">
        <v>2898</v>
      </c>
    </row>
    <row customHeight="1" ht="11.25">
      <c r="A14" s="64" t="s">
        <v>2899</v>
      </c>
      <c r="B14" s="64" t="s">
        <v>2900</v>
      </c>
    </row>
    <row customHeight="1" ht="11.25">
      <c r="A15" s="64" t="s">
        <v>2901</v>
      </c>
      <c r="B15" s="64" t="s">
        <v>2902</v>
      </c>
    </row>
    <row customHeight="1" ht="11.25">
      <c r="A16" s="64" t="s">
        <v>2903</v>
      </c>
      <c r="B16" s="64" t="s">
        <v>2904</v>
      </c>
    </row>
    <row customHeight="1" ht="11.25">
      <c r="A17" s="64" t="s">
        <v>2905</v>
      </c>
      <c r="B17" s="64" t="s">
        <v>2906</v>
      </c>
    </row>
    <row customHeight="1" ht="11.25">
      <c r="A18" s="64" t="s">
        <v>2907</v>
      </c>
      <c r="B18" s="64" t="s">
        <v>2908</v>
      </c>
    </row>
    <row customHeight="1" ht="11.25">
      <c r="A19" s="64" t="s">
        <v>2909</v>
      </c>
      <c r="B19" s="64" t="s">
        <v>2910</v>
      </c>
    </row>
    <row customHeight="1" ht="11.25">
      <c r="A20" s="64" t="s">
        <v>2911</v>
      </c>
      <c r="B20" s="64" t="s">
        <v>2912</v>
      </c>
    </row>
    <row customHeight="1" ht="11.25">
      <c r="A21" s="64" t="s">
        <v>2913</v>
      </c>
      <c r="B21" s="64" t="s">
        <v>2914</v>
      </c>
    </row>
    <row customHeight="1" ht="11.25">
      <c r="A22" s="64" t="s">
        <v>2915</v>
      </c>
      <c r="B22" s="64" t="s">
        <v>2916</v>
      </c>
    </row>
    <row customHeight="1" ht="11.25">
      <c r="A23" s="64" t="s">
        <v>2917</v>
      </c>
      <c r="B23" s="64" t="s">
        <v>2918</v>
      </c>
    </row>
    <row customHeight="1" ht="11.25">
      <c r="A24" s="64" t="s">
        <v>2919</v>
      </c>
      <c r="B24" s="64" t="s">
        <v>2920</v>
      </c>
    </row>
    <row customHeight="1" ht="11.25">
      <c r="A25" s="64" t="s">
        <v>2921</v>
      </c>
      <c r="B25" s="64" t="s">
        <v>2922</v>
      </c>
    </row>
    <row customHeight="1" ht="11.25">
      <c r="A26" s="64" t="s">
        <v>2923</v>
      </c>
      <c r="B26" s="64" t="s">
        <v>2924</v>
      </c>
    </row>
    <row customHeight="1" ht="11.25">
      <c r="A27" s="64" t="s">
        <v>2925</v>
      </c>
      <c r="B27" s="64" t="s">
        <v>2926</v>
      </c>
    </row>
    <row customHeight="1" ht="11.25">
      <c r="A28" s="64" t="s">
        <v>2927</v>
      </c>
      <c r="B28" s="64" t="s">
        <v>2928</v>
      </c>
    </row>
    <row customHeight="1" ht="11.25">
      <c r="A29" s="64" t="s">
        <v>2929</v>
      </c>
      <c r="B29" s="64" t="s">
        <v>2930</v>
      </c>
    </row>
    <row customHeight="1" ht="11.25">
      <c r="A30" s="64" t="s">
        <v>2931</v>
      </c>
      <c r="B30" s="64" t="s">
        <v>2932</v>
      </c>
    </row>
    <row customHeight="1" ht="11.25">
      <c r="A31" s="64" t="s">
        <v>2933</v>
      </c>
      <c r="B31" s="64" t="s">
        <v>2934</v>
      </c>
    </row>
    <row customHeight="1" ht="11.25">
      <c r="A32" s="64" t="s">
        <v>2935</v>
      </c>
      <c r="B32" s="64" t="s">
        <v>2936</v>
      </c>
    </row>
    <row customHeight="1" ht="11.25">
      <c r="A33" s="64" t="s">
        <v>2937</v>
      </c>
      <c r="B33" s="64" t="s">
        <v>2938</v>
      </c>
    </row>
    <row customHeight="1" ht="11.25">
      <c r="A34" s="64" t="s">
        <v>2939</v>
      </c>
      <c r="B34" s="64" t="s">
        <v>2940</v>
      </c>
    </row>
    <row customHeight="1" ht="11.25">
      <c r="A35" s="64" t="s">
        <v>2941</v>
      </c>
      <c r="B35" s="64" t="s">
        <v>2942</v>
      </c>
    </row>
    <row customHeight="1" ht="11.25">
      <c r="A36" s="64" t="s">
        <v>2943</v>
      </c>
      <c r="B36" s="64" t="s">
        <v>2944</v>
      </c>
    </row>
    <row customHeight="1" ht="11.25">
      <c r="A37" s="64" t="s">
        <v>2945</v>
      </c>
      <c r="B37" s="64" t="s">
        <v>2946</v>
      </c>
    </row>
    <row customHeight="1" ht="11.25">
      <c r="A38" s="64" t="s">
        <v>2947</v>
      </c>
      <c r="B38" s="64" t="s">
        <v>2948</v>
      </c>
    </row>
    <row customHeight="1" ht="11.25">
      <c r="A39" s="64" t="s">
        <v>2949</v>
      </c>
      <c r="B39" s="64" t="s">
        <v>2950</v>
      </c>
    </row>
    <row customHeight="1" ht="11.25">
      <c r="A40" s="64" t="s">
        <v>2951</v>
      </c>
      <c r="B40" s="64" t="s">
        <v>2952</v>
      </c>
    </row>
    <row customHeight="1" ht="11.25">
      <c r="A41" s="64" t="s">
        <v>2953</v>
      </c>
      <c r="B41" s="64" t="s">
        <v>2954</v>
      </c>
    </row>
    <row customHeight="1" ht="11.25">
      <c r="A42" s="64" t="s">
        <v>2955</v>
      </c>
      <c r="B42" s="64" t="s">
        <v>2956</v>
      </c>
    </row>
    <row customHeight="1" ht="11.25">
      <c r="A43" s="64" t="s">
        <v>2957</v>
      </c>
      <c r="B43" s="64" t="s">
        <v>2958</v>
      </c>
    </row>
    <row customHeight="1" ht="11.25">
      <c r="A44" s="64" t="s">
        <v>2959</v>
      </c>
      <c r="B44" s="64" t="s">
        <v>2960</v>
      </c>
    </row>
    <row customHeight="1" ht="11.25">
      <c r="A45" s="64" t="s">
        <v>2961</v>
      </c>
      <c r="B45" s="64" t="s">
        <v>2962</v>
      </c>
    </row>
    <row customHeight="1" ht="11.25">
      <c r="A46" s="64" t="s">
        <v>2963</v>
      </c>
      <c r="B46" s="64" t="s">
        <v>2964</v>
      </c>
    </row>
    <row customHeight="1" ht="11.25">
      <c r="A47" s="64" t="s">
        <v>2965</v>
      </c>
      <c r="B47" s="64" t="s">
        <v>2966</v>
      </c>
    </row>
    <row customHeight="1" ht="11.25">
      <c r="A48" s="64" t="s">
        <v>2967</v>
      </c>
      <c r="B48" s="64" t="s">
        <v>2968</v>
      </c>
    </row>
    <row customHeight="1" ht="11.25">
      <c r="A49" s="64" t="s">
        <v>2969</v>
      </c>
      <c r="B49" s="64" t="s">
        <v>2970</v>
      </c>
    </row>
    <row customHeight="1" ht="11.25">
      <c r="A50" s="64" t="s">
        <v>2971</v>
      </c>
      <c r="B50" s="64" t="s">
        <v>2972</v>
      </c>
    </row>
    <row customHeight="1" ht="11.25">
      <c r="A51" s="64" t="s">
        <v>2973</v>
      </c>
      <c r="B51" s="64" t="s">
        <v>2974</v>
      </c>
    </row>
    <row customHeight="1" ht="11.25">
      <c r="A52" s="64" t="s">
        <v>2975</v>
      </c>
      <c r="B52" s="64" t="s">
        <v>2976</v>
      </c>
    </row>
    <row customHeight="1" ht="11.25">
      <c r="A53" s="64" t="s">
        <v>2977</v>
      </c>
      <c r="B53" s="64" t="s">
        <v>2978</v>
      </c>
    </row>
    <row customHeight="1" ht="11.25">
      <c r="A54" s="64" t="s">
        <v>2979</v>
      </c>
      <c r="B54" s="64" t="s">
        <v>2980</v>
      </c>
    </row>
    <row customHeight="1" ht="11.25">
      <c r="A55" s="64" t="s">
        <v>2981</v>
      </c>
      <c r="B55" s="64" t="s">
        <v>2982</v>
      </c>
    </row>
    <row customHeight="1" ht="11.25">
      <c r="A56" s="64" t="s">
        <v>2983</v>
      </c>
      <c r="B56" s="64" t="s">
        <v>2984</v>
      </c>
    </row>
    <row customHeight="1" ht="11.25">
      <c r="A57" s="64" t="s">
        <v>2985</v>
      </c>
      <c r="B57" s="64" t="s">
        <v>2986</v>
      </c>
    </row>
    <row customHeight="1" ht="11.25">
      <c r="A58" s="64" t="s">
        <v>2987</v>
      </c>
      <c r="B58" s="64" t="s">
        <v>2988</v>
      </c>
    </row>
    <row customHeight="1" ht="11.25">
      <c r="A59" s="64" t="s">
        <v>2989</v>
      </c>
      <c r="B59" s="64" t="s">
        <v>2990</v>
      </c>
    </row>
    <row customHeight="1" ht="11.25">
      <c r="A60" s="64" t="s">
        <v>2991</v>
      </c>
      <c r="B60" s="64" t="s">
        <v>2992</v>
      </c>
    </row>
    <row customHeight="1" ht="11.25">
      <c r="A61" s="64"/>
      <c r="B61" s="64" t="s">
        <v>2993</v>
      </c>
    </row>
    <row customHeight="1" ht="11.25">
      <c r="A62" s="64"/>
      <c r="B62" s="64" t="s">
        <v>2994</v>
      </c>
    </row>
    <row customHeight="1" ht="11.25">
      <c r="A63" s="64"/>
      <c r="B63" s="64" t="s">
        <v>2995</v>
      </c>
    </row>
    <row customHeight="1" ht="11.25">
      <c r="A64" s="64"/>
      <c r="B64" s="64" t="s">
        <v>2996</v>
      </c>
    </row>
    <row customHeight="1" ht="11.25">
      <c r="A65" s="64"/>
      <c r="B65" s="64" t="s">
        <v>2997</v>
      </c>
    </row>
    <row customHeight="1" ht="11.25">
      <c r="A66" s="64"/>
      <c r="B66" s="64" t="s">
        <v>2998</v>
      </c>
    </row>
    <row customHeight="1" ht="11.25">
      <c r="A67" s="64"/>
      <c r="B67" s="64" t="s">
        <v>2999</v>
      </c>
    </row>
    <row customHeight="1" ht="11.25">
      <c r="A68" s="64"/>
      <c r="B68" s="64" t="s">
        <v>3000</v>
      </c>
    </row>
    <row customHeight="1" ht="11.25">
      <c r="A69" s="64"/>
      <c r="B69" s="64" t="s">
        <v>3001</v>
      </c>
    </row>
    <row customHeight="1" ht="11.25">
      <c r="A70" s="64"/>
      <c r="B70" s="64" t="s">
        <v>3002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C94D-EADA-7446-EE3F-EF458BFE93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3003</v>
      </c>
    </row>
    <row customHeight="1" ht="90">
      <c r="B2" s="94" t="s">
        <v>3004</v>
      </c>
    </row>
    <row customHeight="1" ht="67.5">
      <c r="B3" s="94" t="s">
        <v>3005</v>
      </c>
    </row>
    <row customHeight="1" ht="33.75">
      <c r="B4" s="94" t="s">
        <v>3006</v>
      </c>
    </row>
    <row customHeight="1" ht="11.25">
      <c r="B5" s="94" t="s">
        <v>3007</v>
      </c>
    </row>
    <row customHeight="1" ht="22.5">
      <c r="B6" s="94" t="s">
        <v>3008</v>
      </c>
    </row>
    <row customHeight="1" ht="22.5">
      <c r="B7" s="94" t="s">
        <v>3009</v>
      </c>
    </row>
    <row customHeight="1" ht="22.5">
      <c r="B8" s="94" t="s">
        <v>3010</v>
      </c>
    </row>
    <row customHeight="1" ht="22.5">
      <c r="B9" s="94" t="s">
        <v>3011</v>
      </c>
    </row>
    <row customHeight="1" ht="56.25">
      <c r="B10" s="94" t="s">
        <v>3012</v>
      </c>
    </row>
    <row customHeight="1" ht="12.75">
      <c r="B11" s="159" t="s">
        <v>3013</v>
      </c>
    </row>
    <row customHeight="1" ht="11.25">
      <c r="B12" s="93" t="s">
        <v>3014</v>
      </c>
    </row>
    <row customHeight="1" ht="22.5">
      <c r="B13" s="94" t="s">
        <v>3015</v>
      </c>
    </row>
    <row customHeight="1" ht="67.5">
      <c r="B14" s="94" t="s">
        <v>3016</v>
      </c>
    </row>
    <row customHeight="1" ht="22.5">
      <c r="B15" s="94" t="s">
        <v>3017</v>
      </c>
    </row>
    <row customHeight="1" ht="11.25">
      <c r="B16" s="93" t="s">
        <v>3018</v>
      </c>
      <c r="D16" s="100"/>
    </row>
    <row customHeight="1" ht="33.75">
      <c r="B17" s="94" t="s">
        <v>3019</v>
      </c>
    </row>
    <row customHeight="1" ht="33.75">
      <c r="B18" s="94" t="s">
        <v>3020</v>
      </c>
    </row>
    <row customHeight="1" ht="11.25">
      <c r="B19" s="94" t="s">
        <v>3021</v>
      </c>
    </row>
    <row customHeight="1" ht="33.75">
      <c r="B20" s="94" t="s">
        <v>3022</v>
      </c>
    </row>
    <row customHeight="1" ht="11.25">
      <c r="B21" s="93" t="s">
        <v>3023</v>
      </c>
    </row>
    <row customHeight="1" ht="11.25">
      <c r="B22" s="94" t="s">
        <v>3024</v>
      </c>
    </row>
    <row r="24" customHeight="1" ht="22.5">
      <c r="B24" s="161" t="s">
        <v>3025</v>
      </c>
    </row>
    <row r="26" customHeight="1" ht="11.25">
      <c r="B26" s="93" t="s">
        <v>3026</v>
      </c>
    </row>
    <row customHeight="1" ht="22.5">
      <c r="B27" s="160" t="s">
        <v>403</v>
      </c>
    </row>
    <row customHeight="1" ht="56.25">
      <c r="B28" s="160" t="s">
        <v>3027</v>
      </c>
    </row>
    <row customHeight="1" ht="11.25">
      <c r="B29" s="210" t="s">
        <v>3028</v>
      </c>
    </row>
    <row customHeight="1" ht="22.5">
      <c r="B30" s="160" t="s">
        <v>3029</v>
      </c>
    </row>
    <row r="32" customHeight="1" ht="11.25">
      <c r="A32" s="188"/>
      <c r="B32" s="189" t="s">
        <v>3030</v>
      </c>
    </row>
    <row customHeight="1" ht="14.25">
      <c r="A33" s="190">
        <v>1</v>
      </c>
      <c r="B33" s="191" t="s">
        <v>3031</v>
      </c>
    </row>
    <row customHeight="1" ht="14.25">
      <c r="A34" s="190">
        <v>2</v>
      </c>
      <c r="B34" s="191" t="s">
        <v>3032</v>
      </c>
    </row>
    <row customHeight="1" ht="11.25">
      <c r="B35" s="189" t="s">
        <v>3033</v>
      </c>
    </row>
    <row customHeight="1" ht="11.25">
      <c r="B36" s="191" t="s">
        <v>3034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