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<sst xmlns="http://schemas.openxmlformats.org/spreadsheetml/2006/main" count="11779" uniqueCount="3031">
  <si>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</si>
  <si>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</si>
  <si>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</si>
  <si>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</si>
  <si>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</si>
  <si>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</si>
  <si>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</si>
  <si>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</si>
  <si>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</si>
  <si>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</si>
  <si>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</si>
  <si>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</si>
  <si>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</si>
  <si>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</si>
  <si>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</si>
  <si>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</si>
  <si>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</si>
  <si>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</si>
  <si>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</si>
  <si>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</si>
  <si>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</si>
  <si>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</si>
  <si>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</si>
  <si>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</si>
  <si>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</si>
  <si>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</si>
  <si>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</si>
  <si>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</si>
  <si>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</si>
  <si>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</si>
  <si>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</si>
  <si>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</si>
  <si>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</si>
  <si>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</si>
  <si>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</si>
  <si>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</si>
  <si>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</si>
  <si>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</si>
  <si>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</si>
  <si>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</si>
  <si>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</si>
  <si>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</si>
  <si>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</si>
  <si>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</si>
  <si>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</si>
  <si>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</si>
  <si>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</si>
  <si>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</si>
  <si>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</si>
  <si>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</si>
  <si>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</si>
  <si>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</si>
  <si>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</si>
  <si>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</si>
  <si>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</si>
  <si>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</si>
  <si>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</si>
  <si>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</si>
  <si>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</si>
  <si>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</si>
  <si>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</si>
  <si>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</si>
  <si>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</si>
  <si>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</si>
  <si>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</si>
  <si>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</si>
  <si>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</si>
  <si>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</si>
  <si>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</si>
  <si>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</si>
  <si>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</si>
  <si>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</si>
  <si>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</si>
  <si>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</si>
  <si>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</si>
  <si>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</si>
  <si>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</si>
  <si>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</si>
  <si>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</si>
  <si>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</si>
  <si>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</si>
  <si>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</si>
  <si>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</si>
  <si>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</si>
  <si>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</si>
  <si>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</si>
  <si>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</si>
  <si>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</si>
  <si>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</si>
  <si>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</si>
  <si>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</si>
  <si>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</si>
  <si>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</si>
  <si>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</si>
  <si>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</si>
  <si>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</si>
  <si>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</si>
  <si>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</si>
  <si>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</si>
  <si>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</si>
  <si>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</si>
  <si>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</si>
  <si>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</si>
  <si>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</si>
  <si>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</si>
  <si>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</si>
  <si>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</si>
  <si>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</si>
  <si>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</si>
  <si>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</si>
  <si>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</si>
  <si>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</si>
  <si>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</si>
  <si>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</si>
  <si>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</si>
  <si>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</si>
  <si>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</si>
  <si>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</si>
  <si>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</si>
  <si>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</si>
  <si>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</si>
  <si>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</si>
  <si>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</si>
  <si>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</si>
  <si>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</si>
  <si>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</si>
  <si>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</si>
  <si>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</si>
  <si>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</si>
  <si>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</si>
  <si>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</si>
  <si>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</si>
  <si>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</si>
  <si>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</si>
  <si>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</si>
  <si>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</si>
  <si>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</si>
  <si>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</si>
  <si>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</si>
  <si>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</si>
  <si>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</si>
  <si>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</si>
  <si>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</si>
  <si>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</si>
  <si>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</si>
  <si>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</si>
  <si>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</si>
  <si>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</si>
  <si>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</si>
  <si>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</si>
  <si>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</si>
  <si>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</si>
  <si>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</si>
  <si>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</si>
  <si>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</si>
  <si>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</si>
  <si>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</si>
  <si>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</si>
  <si>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</si>
  <si>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</si>
  <si>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Производство и передача тепловой энергии</t>
  </si>
  <si>
    <t>Теплоснабжение за исключением сел Горнозаводск и Шебунино</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</si>
  <si>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</si>
  <si>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</si>
  <si>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</si>
  <si>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</si>
  <si>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</si>
  <si>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</si>
  <si>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</si>
  <si>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</si>
  <si>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</si>
  <si>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</si>
  <si>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</si>
  <si>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</si>
  <si>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</si>
  <si>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</si>
  <si>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</si>
  <si>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</si>
  <si>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</si>
  <si>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</si>
  <si>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</si>
  <si>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</si>
  <si>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</si>
  <si>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</si>
  <si>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</si>
  <si>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</si>
  <si>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</si>
  <si>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</si>
  <si>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</si>
  <si>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</si>
  <si>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</si>
  <si>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</si>
  <si>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</si>
  <si>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</si>
  <si>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</si>
  <si>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</si>
  <si>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</si>
  <si>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</si>
  <si>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</si>
  <si>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</si>
  <si>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</si>
  <si>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</si>
  <si>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</si>
  <si>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</si>
  <si>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</si>
  <si>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</si>
  <si>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</si>
  <si>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</si>
  <si>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</si>
  <si>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</si>
  <si>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</si>
  <si>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</si>
  <si>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</si>
  <si>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</si>
  <si>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</si>
  <si>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</si>
  <si>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</si>
  <si>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</si>
  <si>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</si>
  <si>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</si>
  <si>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</si>
  <si>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</si>
  <si>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</si>
  <si>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</si>
  <si>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</si>
  <si>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</si>
  <si>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</si>
  <si>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</si>
  <si>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</si>
  <si>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</si>
  <si>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</si>
  <si>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</si>
  <si>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</si>
  <si>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</si>
  <si>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</si>
  <si>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</si>
  <si>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</si>
  <si>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</si>
  <si>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</si>
  <si>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</si>
  <si>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</si>
  <si>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</si>
  <si>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</si>
  <si>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</si>
  <si>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</si>
  <si>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</si>
  <si>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</si>
  <si>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</si>
  <si>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</si>
  <si>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</si>
  <si>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</si>
  <si>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</si>
  <si>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</si>
  <si>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</si>
  <si>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</si>
  <si>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</si>
  <si>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</si>
  <si>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</si>
  <si>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</si>
  <si>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</si>
  <si>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</si>
  <si>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</si>
  <si>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</si>
  <si>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</si>
  <si>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</si>
  <si>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</si>
  <si>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</si>
  <si>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</si>
  <si>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</si>
  <si>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</si>
  <si>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</si>
  <si>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</si>
  <si>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</si>
  <si>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</si>
  <si>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</si>
  <si>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</si>
  <si>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</si>
  <si>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</si>
  <si>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</si>
  <si>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</si>
  <si>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</si>
  <si>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</si>
  <si>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</si>
  <si>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</si>
  <si>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</si>
  <si>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</si>
  <si>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</si>
  <si>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</si>
  <si>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</si>
  <si>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</si>
  <si>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</si>
  <si>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</si>
  <si>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</si>
  <si>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</si>
  <si>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</si>
  <si>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</si>
  <si>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</si>
  <si>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</si>
  <si>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</si>
  <si>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</si>
  <si>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</si>
  <si>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</si>
  <si>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</si>
  <si>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</si>
  <si>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</si>
  <si>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</si>
  <si>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</si>
  <si>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</si>
  <si>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</si>
  <si>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</si>
  <si>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</si>
  <si>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</si>
  <si>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</si>
  <si>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</si>
  <si>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</si>
  <si>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</si>
  <si>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</si>
  <si>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</si>
  <si>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</si>
  <si>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</si>
  <si>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</si>
  <si>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</si>
  <si>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</si>
  <si>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</si>
  <si>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</si>
  <si>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</si>
  <si>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</si>
  <si>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</si>
  <si>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</si>
  <si>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</si>
  <si>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</si>
  <si>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</si>
  <si>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</si>
  <si>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</si>
  <si>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</si>
  <si>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</si>
  <si>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</si>
  <si>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</si>
  <si>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</si>
  <si>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</si>
  <si>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</si>
  <si>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</si>
  <si>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</si>
  <si>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</si>
  <si>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</si>
  <si>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</si>
  <si>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</si>
  <si>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</si>
  <si>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</si>
  <si>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</si>
  <si>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</si>
  <si>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</si>
  <si>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</si>
  <si>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</si>
  <si>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</si>
  <si>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</si>
  <si>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</si>
  <si>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</si>
  <si>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</si>
  <si>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</si>
  <si>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</si>
  <si>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</si>
  <si>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</si>
  <si>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</si>
  <si>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</si>
  <si>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</si>
  <si>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</si>
  <si>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</si>
  <si>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</si>
  <si>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</si>
  <si>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</si>
  <si>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</si>
  <si>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</si>
  <si>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</si>
  <si>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</si>
  <si>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</si>
  <si>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</si>
  <si>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</si>
  <si>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</si>
  <si>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</si>
  <si>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</si>
  <si>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</si>
  <si>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</si>
  <si>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</si>
  <si>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</si>
  <si>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</si>
  <si>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</si>
  <si>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</si>
  <si>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</si>
  <si>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</si>
  <si>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</si>
  <si>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</si>
  <si>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</si>
  <si>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</si>
  <si>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</si>
  <si>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</si>
  <si>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</si>
  <si>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</si>
  <si>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</si>
  <si>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</si>
  <si>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</si>
  <si>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</si>
  <si>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</si>
  <si>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</si>
  <si>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</si>
  <si>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</si>
  <si>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</si>
  <si>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</si>
  <si>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</si>
  <si>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</si>
  <si>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</si>
  <si>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</si>
  <si>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</si>
  <si>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</si>
  <si>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</si>
  <si>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</si>
  <si>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</si>
  <si>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</si>
  <si>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</si>
  <si>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</si>
  <si>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</si>
  <si>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</si>
  <si>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</si>
  <si>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</si>
  <si>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</si>
  <si>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</si>
  <si>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</si>
  <si>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</si>
  <si>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</si>
  <si>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</si>
  <si>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</si>
  <si>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</si>
  <si>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</si>
  <si>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</si>
  <si>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</si>
  <si>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</si>
  <si>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</si>
  <si>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</si>
  <si>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</si>
  <si>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</si>
  <si>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</si>
  <si>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</si>
  <si>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</si>
  <si>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</si>
  <si>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</si>
  <si>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</si>
  <si>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</si>
  <si>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</si>
  <si>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</si>
  <si>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</si>
  <si>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</si>
  <si>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</si>
  <si>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</si>
  <si>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</si>
  <si>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</si>
  <si>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</si>
  <si>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</si>
  <si>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</si>
  <si>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</si>
  <si>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</si>
  <si>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</si>
  <si>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</si>
  <si>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</si>
  <si>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</si>
  <si>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</si>
  <si>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</si>
  <si>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</si>
  <si>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</si>
  <si>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</si>
  <si>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</si>
  <si>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</si>
  <si>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</si>
  <si>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</si>
  <si>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</si>
  <si>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</si>
  <si>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</si>
  <si>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</si>
  <si>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</si>
  <si>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</si>
  <si>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</si>
  <si>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</si>
  <si>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</si>
  <si>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</si>
  <si>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</si>
  <si>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</si>
  <si>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</si>
  <si>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</si>
  <si>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</si>
  <si>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</si>
  <si>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</si>
  <si>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</si>
  <si>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</si>
  <si>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</si>
  <si>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</si>
  <si>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</si>
  <si>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</si>
  <si>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</si>
  <si>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</si>
  <si>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</si>
  <si>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</si>
  <si>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</si>
  <si>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</si>
  <si>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</si>
  <si>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</si>
  <si>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</si>
  <si>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</si>
  <si>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</si>
  <si>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</si>
  <si>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</si>
  <si>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</si>
  <si>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</si>
  <si>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</si>
  <si>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</si>
  <si>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</si>
  <si>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</si>
  <si>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</si>
  <si>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</si>
  <si>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</si>
  <si>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</si>
  <si>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</si>
  <si>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</si>
  <si>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</si>
  <si>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</si>
  <si>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</si>
  <si>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</si>
  <si>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</si>
  <si>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</si>
  <si>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</si>
  <si>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</si>
  <si>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</si>
  <si>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</si>
  <si>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</si>
  <si>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</si>
  <si>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</si>
  <si>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</si>
  <si>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</si>
  <si>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</si>
  <si>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</si>
  <si>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</si>
  <si>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</si>
  <si>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</si>
  <si>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</si>
  <si>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</si>
  <si>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</si>
  <si>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</si>
  <si>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</si>
  <si>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</si>
  <si>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</si>
  <si>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</si>
  <si>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</si>
  <si>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</si>
  <si>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</si>
  <si>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</si>
  <si>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</si>
  <si>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</si>
  <si>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</si>
  <si>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</si>
  <si>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</si>
  <si>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</si>
  <si>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</si>
  <si>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</si>
  <si>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</si>
  <si>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</si>
  <si>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</si>
  <si>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</si>
  <si>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</si>
  <si>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</si>
  <si>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</si>
  <si>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</si>
  <si>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</si>
  <si>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</si>
  <si>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</si>
  <si>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</si>
  <si>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</si>
  <si>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</si>
  <si>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</si>
  <si>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</si>
  <si>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</si>
  <si>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</si>
  <si>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</si>
  <si>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</si>
  <si>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</si>
  <si>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</si>
  <si>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</si>
  <si>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</si>
  <si>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</si>
  <si>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</si>
  <si>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</si>
  <si>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</si>
  <si>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</si>
  <si>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</si>
  <si>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</si>
  <si>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</si>
  <si>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</si>
  <si>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</si>
  <si>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</si>
  <si>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</si>
  <si>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</si>
  <si>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</si>
  <si>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</si>
  <si>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</si>
  <si>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</si>
  <si>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</si>
  <si>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</si>
  <si>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</si>
  <si>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</si>
  <si>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</si>
  <si>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</si>
  <si>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</si>
  <si>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</si>
  <si>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</si>
  <si>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</si>
  <si>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</si>
  <si>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</si>
  <si>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</si>
  <si>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</si>
  <si>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</si>
  <si>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</si>
  <si>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</si>
  <si>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</si>
  <si>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</si>
  <si>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</si>
  <si>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</si>
  <si>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</si>
  <si>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</si>
  <si>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</si>
  <si>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</si>
  <si>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</si>
  <si>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</si>
  <si>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</si>
  <si>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</si>
  <si>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</si>
  <si>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</si>
  <si>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</si>
  <si>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</si>
  <si>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</si>
  <si>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</si>
  <si>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</si>
  <si>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</si>
  <si>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</si>
  <si>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</si>
  <si>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</si>
  <si>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</si>
  <si>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</si>
  <si>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</si>
  <si>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</si>
  <si>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</si>
  <si>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</si>
  <si>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</si>
  <si>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</si>
  <si>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</si>
  <si>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</si>
  <si>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</si>
  <si>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</si>
  <si>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</si>
  <si>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</si>
  <si>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</si>
  <si>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</si>
  <si>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</si>
  <si>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</si>
  <si>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</si>
  <si>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</si>
  <si>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</si>
  <si>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</si>
  <si>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</si>
  <si>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</si>
  <si>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</si>
  <si>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</si>
  <si>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</si>
  <si>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</si>
  <si>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</si>
  <si>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</si>
  <si>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</si>
  <si>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</si>
  <si>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</si>
  <si>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</si>
  <si>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</si>
  <si>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</si>
  <si>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</si>
  <si>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</si>
  <si>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</si>
  <si>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</si>
  <si>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</si>
  <si>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</si>
  <si>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</si>
  <si>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</si>
  <si>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</si>
  <si>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</si>
  <si>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</si>
  <si>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</si>
  <si>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</si>
  <si>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</si>
  <si>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</si>
  <si>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</si>
  <si>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</si>
  <si>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</si>
  <si>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</si>
  <si>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</si>
  <si>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</si>
  <si>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</si>
  <si>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</si>
  <si>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</si>
  <si>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</si>
  <si>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</si>
  <si>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</si>
  <si>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</si>
  <si>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</si>
  <si>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</si>
  <si>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</si>
  <si>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</si>
  <si>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</si>
  <si>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</si>
  <si>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</si>
  <si>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</si>
  <si>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</si>
  <si>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</si>
  <si>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</si>
  <si>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</si>
  <si>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</si>
  <si>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</si>
  <si>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</si>
  <si>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</si>
  <si>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</si>
  <si>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</si>
  <si>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</si>
  <si>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</si>
  <si>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</si>
  <si>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</si>
  <si>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</si>
  <si>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</si>
  <si>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</si>
  <si>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</si>
  <si>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</si>
  <si>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</si>
  <si>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</si>
  <si>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</si>
  <si>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</si>
  <si>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</si>
  <si>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</si>
  <si>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</si>
  <si>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</si>
  <si>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</si>
  <si>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</si>
  <si>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</si>
  <si>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</si>
  <si>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</si>
  <si>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</si>
  <si>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</si>
  <si>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</si>
  <si>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</si>
  <si>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</si>
  <si>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</si>
  <si>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</si>
  <si>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</si>
  <si>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</si>
  <si>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</si>
  <si>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</si>
  <si>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</si>
  <si>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</si>
  <si>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</si>
  <si>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</si>
  <si>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</si>
  <si>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</si>
  <si>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</si>
  <si>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</si>
  <si>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</si>
  <si>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</si>
  <si>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</si>
  <si>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</si>
  <si>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</si>
  <si>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</si>
  <si>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</si>
  <si>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</si>
  <si>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</si>
  <si>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</si>
  <si>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</si>
  <si>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</si>
  <si>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</si>
  <si>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</si>
  <si>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</si>
  <si>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</si>
  <si>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</si>
  <si>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</si>
  <si>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</si>
  <si>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</si>
  <si>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</si>
  <si>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</si>
  <si>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</si>
  <si>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</si>
  <si>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</si>
  <si>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</si>
  <si>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</si>
  <si>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</si>
  <si>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</si>
  <si>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</si>
  <si>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</si>
  <si>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</si>
  <si>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</si>
  <si>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</si>
  <si>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</si>
  <si>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</si>
  <si>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</si>
  <si>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</si>
  <si>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</si>
  <si>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</si>
  <si>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</si>
  <si>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</si>
  <si>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</si>
  <si>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</si>
  <si>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</si>
  <si>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</si>
  <si>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</si>
  <si>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</si>
  <si>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</si>
  <si>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</si>
  <si>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</si>
  <si>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</si>
  <si>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</si>
  <si>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</si>
  <si>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</si>
  <si>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</si>
  <si>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</si>
  <si>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</si>
  <si>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</si>
  <si>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</si>
  <si>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</si>
  <si>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</si>
  <si>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</si>
  <si>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</si>
  <si>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</si>
  <si>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</si>
  <si>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</si>
  <si>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</si>
  <si>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</si>
  <si>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</si>
  <si>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</si>
  <si>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</si>
  <si>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</si>
  <si>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</si>
  <si>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</si>
  <si>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</si>
  <si>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</si>
  <si>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</si>
  <si>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</si>
  <si>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</si>
  <si>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</si>
  <si>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</si>
  <si>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</si>
  <si>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</si>
  <si>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</si>
  <si>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</si>
  <si>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</si>
  <si>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</si>
  <si>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</si>
  <si>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</si>
  <si>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</si>
  <si>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</si>
  <si>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</si>
  <si>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</si>
  <si>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</si>
  <si>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</si>
  <si>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</si>
  <si>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</si>
  <si>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</si>
  <si>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</si>
  <si>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</si>
  <si>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</si>
  <si>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</si>
  <si>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</si>
  <si>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</si>
  <si>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</si>
  <si>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</si>
  <si>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</si>
  <si>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</si>
  <si>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</si>
  <si>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</si>
  <si>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</si>
  <si>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</si>
  <si>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</si>
  <si>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</si>
  <si>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</si>
  <si>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</si>
  <si>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</si>
  <si>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</si>
  <si>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</si>
  <si>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</si>
  <si>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</si>
  <si>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</si>
  <si>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</si>
  <si>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</si>
  <si>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</si>
  <si>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</si>
  <si>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</si>
  <si>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</si>
  <si>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</si>
  <si>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</si>
  <si>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</si>
  <si>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</si>
  <si>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</si>
  <si>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</si>
  <si>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</si>
  <si>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</si>
  <si>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</si>
  <si>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</si>
  <si>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</si>
  <si>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</si>
  <si>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</si>
  <si>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</si>
  <si>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</si>
  <si>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</si>
  <si>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</si>
  <si>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</si>
  <si>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</si>
  <si>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</si>
  <si>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</si>
  <si>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</si>
  <si>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</si>
  <si>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</si>
  <si>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</si>
  <si>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</si>
  <si>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</si>
  <si>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</si>
  <si>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</si>
  <si>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</si>
  <si>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</si>
  <si>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</si>
  <si>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</si>
  <si>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</si>
  <si>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</si>
  <si>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</si>
  <si>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</si>
  <si>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</si>
  <si>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</si>
  <si>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</si>
  <si>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</si>
  <si>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</si>
  <si>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</si>
  <si>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</si>
  <si>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</si>
  <si>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</si>
  <si>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</si>
  <si>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</si>
  <si>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</si>
  <si>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</si>
  <si>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</si>
  <si>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</si>
  <si>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</si>
  <si>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</si>
  <si>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</si>
  <si>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</si>
  <si>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</si>
  <si>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</si>
  <si>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</si>
  <si>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</si>
  <si>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</si>
  <si>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</si>
  <si>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</si>
  <si>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</si>
  <si>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</si>
  <si>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</si>
  <si>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</si>
  <si>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</si>
  <si>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</si>
  <si>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</si>
  <si>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</si>
  <si>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</si>
  <si>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</si>
  <si>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</si>
  <si>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</si>
  <si>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</si>
  <si>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</si>
  <si>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</si>
  <si>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</si>
  <si>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</si>
  <si>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</si>
  <si>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</si>
  <si>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</si>
  <si>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</si>
  <si>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</si>
  <si>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</si>
  <si>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</si>
  <si>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</si>
  <si>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</si>
  <si>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</si>
  <si>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</si>
  <si>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</si>
  <si>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</si>
  <si>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</si>
  <si>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</si>
  <si>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</si>
  <si>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</si>
  <si>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</si>
  <si>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</si>
  <si>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</si>
  <si>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</si>
  <si>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</si>
  <si>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</si>
  <si>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</si>
  <si>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</si>
  <si>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</si>
  <si>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</si>
  <si>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</si>
  <si>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</si>
  <si>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</si>
  <si>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</si>
  <si>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</si>
  <si>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</si>
  <si>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</si>
  <si>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</si>
  <si>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</si>
  <si>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</si>
  <si>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</si>
  <si>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</si>
  <si>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</si>
  <si>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</si>
  <si>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</si>
  <si>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</si>
  <si>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</si>
  <si>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</si>
  <si>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</si>
  <si>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</si>
  <si>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</si>
  <si>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</si>
  <si>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</si>
  <si>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</si>
  <si>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</si>
  <si>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</si>
  <si>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</si>
  <si>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</si>
  <si>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</si>
  <si>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</si>
  <si>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</si>
  <si>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</si>
  <si>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</si>
  <si>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</si>
  <si>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</si>
  <si>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</si>
  <si>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</si>
  <si>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</si>
  <si>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</si>
  <si>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</si>
  <si>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</si>
  <si>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</si>
  <si>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</si>
  <si>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</si>
  <si>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</si>
  <si>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</si>
  <si>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</si>
  <si>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</si>
  <si>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</si>
  <si>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</si>
  <si>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</si>
  <si>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</si>
  <si>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</si>
  <si>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</si>
  <si>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</si>
  <si>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</si>
  <si>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</si>
  <si>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</si>
  <si>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</si>
  <si>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</si>
  <si>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</si>
  <si>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</si>
  <si>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</si>
  <si>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</si>
  <si>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</si>
  <si>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</si>
  <si>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</si>
  <si>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</si>
  <si>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</si>
  <si>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</si>
  <si>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</si>
  <si>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</si>
  <si>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</si>
  <si>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</si>
  <si>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</si>
  <si>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</si>
  <si>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</si>
  <si>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</si>
  <si>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</si>
  <si>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</si>
  <si>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</si>
  <si>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</si>
  <si>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</si>
  <si>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</si>
  <si>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</si>
  <si>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</si>
  <si>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</si>
  <si>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</si>
  <si>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</si>
  <si>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</si>
  <si>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</si>
  <si>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</si>
  <si>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</si>
  <si>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</si>
  <si>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</si>
  <si>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</si>
  <si>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</si>
  <si>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</si>
  <si>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</si>
  <si>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</si>
  <si>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</si>
  <si>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</si>
  <si>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</si>
  <si>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</si>
  <si>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</si>
  <si>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</si>
  <si>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</si>
  <si>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</si>
  <si>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</si>
  <si>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</si>
  <si>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</si>
  <si>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</si>
  <si>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</si>
  <si>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</si>
  <si>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</si>
  <si>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</si>
  <si>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</si>
  <si>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</si>
  <si>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</si>
  <si>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</si>
  <si>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</si>
  <si>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</si>
  <si>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</si>
  <si>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</si>
  <si>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</si>
  <si>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</si>
  <si>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</si>
  <si>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</si>
  <si>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</si>
  <si>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</si>
  <si>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</si>
  <si>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</si>
  <si>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</si>
  <si>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</si>
  <si>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</si>
  <si>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</si>
  <si>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</si>
  <si>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</si>
  <si>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</si>
  <si>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</si>
  <si>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</si>
  <si>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</si>
  <si>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</si>
  <si>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</si>
  <si>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</si>
  <si>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</si>
  <si>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</si>
  <si>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</si>
  <si>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</si>
  <si>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</si>
  <si>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</si>
  <si>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</si>
  <si>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</si>
  <si>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</si>
  <si>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</si>
  <si>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https://portal.eias.ru/Portal/DownloadPage.aspx?type=12&amp;guid=a84e76b9-acd9-4f21-90fc-5de9be8d6369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</si>
  <si>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</si>
  <si>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</si>
  <si>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</si>
  <si>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от 26.12.2024г., Реестр закупок на 2025год</t>
  </si>
  <si>
    <t>https://portal.eias.ru/Portal/DownloadPage.aspx?type=12&amp;guid=323c21bb-fdd1-4a7c-b3fb-9ebfa2f3e815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</si>
  <si>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</si>
  <si>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сайте гос.закупок.</t>
  </si>
  <si>
    <t>https://portal.eias.ru/Portal/DownloadPage.aspx?type=12&amp;guid=cc012769-a9cf-4e88-8927-3248be959555</t>
  </si>
  <si>
    <t>Реестр закупок на 2025год</t>
  </si>
  <si>
    <t>Реестр закупок за 2024год</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</si>
  <si>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</si>
  <si>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</si>
  <si>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</si>
  <si>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</si>
  <si>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</si>
  <si>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</si>
  <si>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</si>
  <si>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</si>
  <si>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</si>
  <si>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</si>
  <si>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</si>
  <si>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</si>
  <si>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</si>
  <si>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</si>
  <si>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</si>
  <si>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</si>
  <si>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</si>
  <si>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</si>
  <si>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</si>
  <si>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</si>
  <si>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</si>
  <si>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</si>
  <si>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</si>
  <si>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</si>
  <si>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</si>
  <si>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</si>
  <si>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</si>
  <si>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</si>
  <si>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</si>
  <si>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</si>
  <si>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</si>
  <si>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</si>
  <si>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</si>
  <si>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</si>
  <si>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</si>
  <si>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</si>
  <si>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</si>
  <si>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</si>
  <si>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</si>
  <si>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</si>
  <si>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</si>
  <si>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</si>
  <si>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</si>
  <si>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</si>
  <si>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</si>
  <si>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</si>
  <si>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</si>
  <si>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</si>
  <si>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</si>
  <si>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</si>
  <si>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</si>
  <si>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</si>
  <si>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</si>
  <si>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</si>
  <si>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</si>
  <si>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</si>
  <si>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</si>
  <si>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</si>
  <si>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</si>
  <si>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</si>
  <si>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</si>
  <si>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</si>
  <si>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</si>
  <si>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</si>
  <si>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</si>
  <si>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</si>
  <si>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</si>
  <si>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</si>
  <si>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</si>
  <si>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</si>
  <si>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</si>
  <si>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</si>
  <si>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</si>
  <si>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</si>
  <si>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</si>
  <si>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</si>
  <si>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</si>
  <si>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</si>
  <si>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</si>
  <si>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</si>
  <si>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</si>
  <si>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</si>
  <si>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</si>
  <si>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</si>
  <si>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</si>
  <si>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</si>
  <si>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</si>
  <si>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</si>
  <si>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</si>
  <si>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</si>
  <si>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</si>
  <si>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</si>
  <si>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</si>
  <si>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</si>
  <si>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</si>
  <si>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</si>
  <si>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</si>
  <si>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</si>
  <si>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</si>
  <si>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</si>
  <si>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</si>
  <si>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</si>
  <si>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</si>
  <si>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</si>
  <si>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</si>
  <si>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</si>
  <si>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</si>
  <si>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</si>
  <si>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</si>
  <si>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</si>
  <si>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</si>
  <si>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</si>
  <si>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</si>
  <si>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</si>
  <si>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</si>
  <si>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</si>
  <si>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</si>
  <si>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</si>
  <si>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</si>
  <si>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</si>
  <si>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</si>
  <si>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</si>
  <si>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</si>
  <si>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</si>
  <si>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</si>
  <si>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</si>
  <si>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</si>
  <si>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</si>
  <si>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</si>
  <si>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</si>
  <si>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</si>
  <si>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</si>
  <si>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</si>
  <si>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</si>
  <si>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</si>
  <si>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</si>
  <si>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</si>
  <si>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</si>
  <si>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</si>
  <si>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</si>
  <si>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</si>
  <si>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</si>
  <si>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</si>
  <si>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</si>
  <si>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</si>
  <si>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</si>
  <si>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</si>
  <si>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</si>
  <si>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</si>
  <si>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</si>
  <si>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</si>
  <si>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</si>
  <si>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</si>
  <si>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</si>
  <si>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</si>
  <si>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</si>
  <si>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</si>
  <si>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</si>
  <si>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</si>
  <si>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</si>
  <si>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</si>
  <si>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</si>
  <si>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</si>
  <si>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</si>
  <si>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</si>
  <si>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</si>
  <si>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</si>
  <si>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</si>
  <si>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</si>
  <si>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</si>
  <si>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</si>
  <si>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</si>
  <si>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</si>
  <si>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</si>
  <si>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</si>
  <si>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</si>
  <si>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</si>
  <si>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</si>
  <si>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</si>
  <si>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</si>
  <si>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</si>
  <si>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</si>
  <si>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</si>
  <si>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</si>
  <si>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</si>
  <si>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</si>
  <si>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</si>
  <si>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</si>
  <si>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</si>
  <si>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</si>
  <si>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</si>
  <si>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</si>
  <si>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</si>
  <si>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</si>
  <si>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</si>
  <si>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</si>
  <si>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</si>
  <si>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</si>
  <si>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</si>
  <si>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</si>
  <si>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</si>
  <si>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</si>
  <si>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</si>
  <si>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</si>
  <si>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</si>
  <si>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</si>
  <si>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</si>
  <si>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</si>
  <si>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</si>
  <si>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</si>
  <si>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</si>
  <si>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</si>
  <si>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</si>
  <si>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</si>
  <si>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</si>
  <si>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</si>
  <si>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</si>
  <si>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</si>
  <si>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</si>
  <si>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</si>
  <si>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</si>
  <si>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</si>
  <si>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</si>
  <si>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</si>
  <si>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</si>
  <si>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</si>
  <si>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</si>
  <si>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</si>
  <si>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</si>
  <si>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</si>
  <si>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</si>
  <si>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</si>
  <si>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</si>
  <si>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</si>
  <si>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</si>
  <si>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</si>
  <si>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</si>
  <si>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</si>
  <si>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</si>
  <si>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</si>
  <si>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</si>
  <si>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</si>
  <si>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</si>
  <si>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</si>
  <si>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</si>
  <si>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</si>
  <si>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</si>
  <si>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</si>
  <si>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</si>
  <si>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</si>
  <si>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</si>
  <si>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</si>
  <si>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</si>
  <si>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</si>
  <si>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</si>
  <si>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</si>
  <si>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</si>
  <si>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</si>
  <si>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</si>
  <si>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</si>
  <si>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</si>
  <si>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</si>
  <si>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</si>
  <si>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</si>
  <si>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</si>
  <si>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</si>
  <si>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</si>
  <si>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</si>
  <si>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</si>
  <si>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</si>
  <si>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</si>
  <si>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</si>
  <si>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</si>
  <si>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</si>
  <si>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</si>
  <si>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</si>
  <si>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</si>
  <si>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</si>
  <si>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</si>
  <si>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</si>
  <si>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</si>
  <si>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</si>
  <si>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</si>
  <si>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</si>
  <si>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</si>
  <si>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</si>
  <si>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</si>
  <si>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</si>
  <si>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</si>
  <si>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</si>
  <si>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</si>
  <si>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</si>
  <si>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</si>
  <si>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</si>
  <si>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</si>
  <si>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</si>
  <si>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</si>
  <si>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</si>
  <si>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</si>
  <si>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</si>
  <si>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</si>
  <si>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</si>
  <si>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</si>
  <si>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</si>
  <si>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</si>
  <si>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</si>
  <si>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</si>
  <si>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</si>
  <si>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</si>
  <si>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</si>
  <si>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</si>
  <si>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</si>
  <si>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</si>
  <si>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</si>
  <si>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</si>
  <si>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</si>
  <si>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</si>
  <si>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</si>
  <si>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</si>
  <si>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</si>
  <si>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</si>
  <si>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</si>
  <si>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</si>
  <si>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</si>
  <si>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</si>
  <si>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</si>
  <si>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</si>
  <si>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</si>
  <si>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</si>
  <si>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</si>
  <si>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</si>
  <si>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</si>
  <si>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</si>
  <si>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</si>
  <si>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</si>
  <si>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</si>
  <si>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</si>
  <si>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</si>
  <si>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</si>
  <si>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</si>
  <si>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</si>
  <si>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</si>
  <si>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</si>
  <si>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</si>
  <si>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</si>
  <si>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</si>
  <si>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</si>
  <si>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</si>
  <si>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</si>
  <si>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</si>
  <si>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</si>
  <si>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</si>
  <si>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</si>
  <si>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</si>
  <si>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</si>
  <si>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</si>
  <si>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</si>
  <si>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</si>
  <si>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</si>
  <si>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</si>
  <si>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</si>
  <si>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</si>
  <si>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</si>
  <si>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</si>
  <si>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</si>
  <si>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</si>
  <si>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</si>
  <si>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</si>
  <si>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</si>
  <si>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</si>
  <si>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</si>
  <si>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</si>
  <si>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</si>
  <si>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</si>
  <si>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</si>
  <si>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</si>
  <si>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</si>
  <si>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</si>
  <si>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</si>
  <si>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</si>
  <si>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</si>
  <si>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</si>
  <si>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</si>
  <si>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</si>
  <si>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</si>
  <si>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</si>
  <si>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</si>
  <si>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</si>
  <si>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</si>
  <si>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</si>
  <si>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</si>
  <si>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</si>
  <si>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</si>
  <si>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</si>
  <si>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</si>
  <si>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</si>
  <si>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</si>
  <si>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</si>
  <si>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</si>
  <si>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</si>
  <si>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</si>
  <si>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</si>
  <si>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</si>
  <si>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</si>
  <si>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</si>
  <si>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</si>
  <si>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</si>
  <si>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</si>
  <si>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</si>
  <si>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</si>
  <si>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</si>
  <si>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</si>
  <si>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</si>
  <si>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</si>
  <si>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</si>
  <si>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</si>
  <si>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</si>
  <si>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</si>
  <si>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</si>
  <si>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</si>
  <si>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</si>
  <si>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</si>
  <si>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</si>
  <si>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</si>
  <si>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</si>
  <si>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</si>
  <si>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</si>
  <si>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</si>
  <si>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</si>
  <si>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</si>
  <si>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</si>
  <si>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</si>
  <si>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</si>
  <si>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</si>
  <si>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</si>
  <si>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</si>
  <si>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</si>
  <si>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</si>
  <si>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</si>
  <si>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</si>
  <si>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</si>
  <si>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</si>
  <si>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</si>
  <si>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</si>
  <si>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</si>
  <si>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</si>
  <si>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</si>
  <si>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</si>
  <si>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</si>
  <si>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</si>
  <si>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</si>
  <si>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</si>
  <si>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</si>
  <si>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</si>
  <si>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</si>
  <si>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</si>
  <si>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</si>
  <si>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</si>
  <si>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</si>
  <si>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</si>
  <si>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</si>
  <si>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</si>
  <si>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</si>
  <si>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</si>
  <si>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</si>
  <si>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</si>
  <si>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</si>
  <si>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</si>
  <si>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</si>
  <si>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</si>
  <si>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</si>
  <si>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</si>
  <si>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</si>
  <si>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</si>
  <si>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</si>
  <si>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</si>
  <si>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</si>
  <si>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</si>
  <si>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</si>
  <si>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</si>
  <si>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</si>
  <si>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</si>
  <si>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</si>
  <si>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</si>
  <si>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</si>
  <si>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</si>
  <si>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</si>
  <si>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</si>
  <si>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</si>
  <si>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</si>
  <si>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</si>
  <si>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</si>
  <si>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</si>
  <si>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</si>
  <si>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</si>
  <si>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</si>
  <si>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</si>
  <si>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</si>
  <si>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</si>
  <si>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</si>
  <si>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</si>
  <si>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</si>
  <si>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</si>
  <si>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</si>
  <si>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</si>
  <si>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</si>
  <si>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</si>
  <si>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</si>
  <si>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</si>
  <si>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</si>
  <si>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</si>
  <si>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</si>
  <si>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</si>
  <si>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</si>
  <si>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</si>
  <si>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</si>
  <si>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</si>
  <si>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</si>
  <si>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</si>
  <si>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</si>
  <si>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</si>
  <si>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</si>
  <si>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</si>
  <si>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</si>
  <si>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</si>
  <si>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</si>
  <si>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</si>
  <si>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</si>
  <si>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</si>
  <si>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</si>
  <si>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</si>
  <si>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</si>
  <si>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</si>
  <si>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</si>
  <si>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</si>
  <si>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</si>
  <si>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</si>
  <si>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</si>
  <si>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</si>
  <si>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</si>
  <si>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</si>
  <si>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</si>
  <si>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</si>
  <si>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</si>
  <si>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</si>
  <si>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</si>
  <si>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</si>
  <si>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</si>
  <si>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</si>
  <si>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</si>
  <si>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</si>
  <si>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</si>
  <si>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</si>
  <si>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</si>
  <si>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</si>
  <si>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</si>
  <si>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</si>
  <si>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</si>
  <si>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</si>
  <si>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</si>
  <si>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</si>
  <si>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</si>
  <si>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</si>
  <si>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</si>
  <si>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</si>
  <si>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</si>
  <si>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</si>
  <si>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</si>
  <si>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</si>
  <si>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</si>
  <si>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</si>
  <si>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</si>
  <si>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</si>
  <si>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</si>
  <si>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</si>
  <si>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</si>
  <si>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</si>
  <si>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</si>
  <si>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</si>
  <si>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</si>
  <si>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</si>
  <si>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</si>
  <si>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</si>
  <si>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</si>
  <si>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</si>
  <si>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</si>
  <si>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</si>
  <si>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</si>
  <si>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</si>
  <si>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</si>
  <si>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</si>
  <si>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</si>
  <si>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</si>
  <si>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</si>
  <si>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</si>
  <si>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</si>
  <si>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</si>
  <si>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</si>
  <si>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</si>
  <si>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</si>
  <si>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</si>
  <si>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</si>
  <si>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</si>
  <si>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</si>
  <si>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</si>
  <si>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</si>
  <si>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</si>
  <si>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</si>
  <si>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</si>
  <si>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</si>
  <si>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</si>
  <si>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</si>
  <si>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</si>
  <si>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</si>
  <si>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</si>
  <si>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</si>
  <si>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</si>
  <si>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</si>
  <si>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</si>
  <si>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</si>
  <si>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</si>
  <si>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</si>
  <si>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</si>
  <si>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</si>
  <si>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</si>
  <si>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</si>
  <si>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</si>
  <si>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</si>
  <si>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</si>
  <si>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</si>
  <si>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</si>
  <si>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</si>
  <si>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</si>
  <si>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</si>
  <si>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</si>
  <si>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</si>
  <si>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</si>
  <si>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</si>
  <si>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</si>
  <si>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</si>
  <si>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</si>
  <si>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</si>
  <si>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</si>
  <si>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</si>
  <si>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</si>
  <si>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</si>
  <si>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</si>
  <si>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</si>
  <si>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</si>
  <si>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</si>
  <si>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</si>
  <si>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</si>
  <si>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</si>
  <si>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</si>
  <si>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</si>
  <si>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</si>
  <si>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</si>
  <si>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</si>
  <si>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</si>
  <si>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</si>
  <si>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</si>
  <si>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</si>
  <si>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</si>
  <si>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</si>
  <si>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</si>
  <si>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</si>
  <si>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</si>
  <si>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</si>
  <si>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</si>
  <si>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</si>
  <si>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</si>
  <si>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</si>
  <si>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</si>
  <si>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</si>
  <si>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</si>
  <si>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</si>
  <si>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</si>
  <si>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</si>
  <si>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</si>
  <si>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</si>
  <si>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</si>
  <si>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</si>
  <si>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</si>
  <si>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</si>
  <si>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</si>
  <si>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</si>
  <si>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</si>
  <si>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</si>
  <si>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</si>
  <si>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</si>
  <si>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</si>
  <si>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</si>
  <si>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</si>
  <si>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</si>
  <si>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</si>
  <si>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</si>
  <si>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</si>
  <si>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</si>
  <si>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</si>
  <si>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</si>
  <si>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</si>
  <si>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</si>
  <si>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</si>
  <si>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</si>
  <si>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</si>
  <si>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</si>
  <si>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</si>
  <si>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</si>
  <si>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</si>
  <si>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</si>
  <si>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</si>
  <si>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</si>
  <si>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</si>
  <si>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</si>
  <si>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</si>
  <si>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</si>
  <si>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</si>
  <si>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</si>
  <si>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</si>
  <si>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</si>
  <si>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</si>
  <si>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</si>
  <si>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</si>
  <si>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</si>
  <si>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</si>
  <si>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</si>
  <si>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</si>
  <si>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</si>
  <si>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</si>
  <si>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</si>
  <si>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</si>
  <si>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</si>
  <si>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</si>
  <si>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</si>
  <si>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</si>
  <si>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</si>
  <si>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</si>
  <si>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</si>
  <si>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</si>
  <si>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</si>
  <si>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</si>
  <si>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</si>
  <si>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</si>
  <si>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</si>
  <si>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</si>
  <si>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</si>
  <si>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</si>
  <si>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</si>
  <si>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</si>
  <si>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</si>
  <si>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</si>
  <si>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</si>
  <si>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</si>
  <si>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</si>
  <si>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</si>
  <si>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</si>
  <si>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</si>
  <si>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</si>
  <si>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</si>
  <si>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</si>
  <si>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</si>
  <si>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</si>
  <si>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</si>
  <si>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</si>
  <si>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</si>
  <si>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</si>
  <si>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</si>
  <si>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</si>
  <si>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</si>
  <si>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</si>
  <si>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</si>
  <si>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</si>
  <si>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</si>
  <si>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</si>
  <si>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</si>
  <si>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</si>
  <si>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</si>
  <si>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</si>
  <si>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</si>
  <si>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</si>
  <si>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</si>
  <si>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</si>
  <si>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</si>
  <si>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</si>
  <si>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</si>
  <si>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</si>
  <si>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</si>
  <si>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</si>
  <si>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</si>
  <si>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</si>
  <si>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</si>
  <si>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</si>
  <si>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</si>
  <si>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</si>
  <si>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</si>
  <si>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</si>
  <si>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</si>
  <si>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</si>
  <si>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</si>
  <si>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</si>
  <si>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</si>
  <si>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</si>
  <si>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</si>
  <si>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</si>
  <si>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</si>
  <si>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</si>
  <si>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</si>
  <si>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</si>
  <si>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</si>
  <si>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</si>
  <si>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</si>
  <si>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</si>
  <si>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</si>
  <si>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</si>
  <si>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</si>
  <si>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</si>
  <si>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</si>
  <si>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</si>
  <si>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</si>
  <si>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</si>
  <si>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</si>
  <si>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</si>
  <si>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</si>
  <si>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</si>
  <si>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</si>
  <si>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</si>
  <si>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</si>
  <si>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</si>
  <si>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</si>
  <si>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</si>
  <si>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</si>
  <si>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</si>
  <si>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</si>
  <si>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</si>
  <si>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</si>
  <si>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</si>
  <si>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</si>
  <si>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</si>
  <si>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</si>
  <si>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</si>
  <si>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</si>
  <si>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</si>
  <si>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</si>
  <si>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</si>
  <si>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</si>
  <si>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</si>
  <si>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</si>
  <si>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</si>
  <si>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</si>
  <si>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</si>
  <si>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</si>
  <si>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</si>
  <si>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</si>
  <si>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</si>
  <si>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</si>
  <si>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</si>
  <si>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</si>
  <si>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</si>
  <si>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</si>
  <si>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</si>
  <si>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</si>
  <si>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</si>
  <si>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</si>
  <si>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</si>
  <si>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</si>
  <si>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</si>
  <si>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</si>
  <si>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</si>
  <si>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</si>
  <si>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</si>
  <si>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</si>
  <si>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</si>
  <si>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</si>
  <si>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</si>
  <si>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</si>
  <si>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</si>
  <si>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</si>
  <si>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</si>
  <si>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</si>
  <si>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</si>
  <si>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</si>
  <si>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</si>
  <si>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</si>
  <si>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</si>
  <si>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</si>
  <si>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</si>
  <si>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</si>
  <si>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</si>
  <si>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</si>
  <si>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</si>
  <si>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</si>
  <si>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</si>
  <si>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</si>
  <si>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</si>
  <si>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</si>
  <si>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</si>
  <si>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</si>
  <si>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</si>
  <si>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</si>
  <si>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</si>
  <si>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</si>
  <si>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</si>
  <si>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</si>
  <si>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</si>
  <si>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</si>
  <si>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</si>
  <si>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</si>
  <si>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</si>
  <si>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</si>
  <si>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</si>
  <si>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</si>
  <si>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</si>
  <si>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</si>
  <si>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</si>
  <si>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</si>
  <si>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</si>
  <si>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</si>
  <si>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</si>
  <si>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</si>
  <si>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</si>
  <si>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</si>
  <si>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</si>
  <si>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</si>
  <si>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</si>
  <si>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</si>
  <si>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</si>
  <si>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</si>
  <si>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</si>
  <si>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</si>
  <si>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</si>
  <si>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</si>
  <si>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</si>
  <si>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</si>
  <si>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</si>
  <si>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</si>
  <si>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</si>
  <si>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</si>
  <si>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</si>
  <si>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</si>
  <si>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</si>
  <si>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</si>
  <si>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</si>
  <si>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</si>
  <si>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</si>
  <si>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</si>
  <si>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</si>
  <si>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</si>
  <si>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</si>
  <si>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</si>
  <si>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</si>
  <si>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</si>
  <si>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</si>
  <si>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</si>
  <si>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</si>
  <si>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</si>
  <si>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</si>
  <si>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</si>
  <si>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</si>
  <si>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</si>
  <si>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</si>
  <si>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</si>
  <si>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</si>
  <si>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</si>
  <si>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</si>
  <si>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</si>
  <si>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</si>
  <si>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</si>
  <si>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</si>
  <si>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</si>
  <si>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</si>
  <si>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</si>
  <si>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</si>
  <si>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</si>
  <si>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</si>
  <si>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</si>
  <si>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</si>
  <si>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</si>
  <si>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</si>
  <si>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</si>
  <si>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</si>
  <si>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</si>
  <si>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</si>
  <si>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</si>
  <si>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</si>
  <si>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</si>
  <si>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</si>
  <si>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</si>
  <si>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</si>
  <si>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</si>
  <si>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</si>
  <si>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</si>
  <si>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</si>
  <si>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</si>
  <si>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</si>
  <si>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</si>
  <si>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</si>
  <si>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</si>
  <si>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</si>
  <si>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</si>
  <si>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</si>
  <si>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</si>
  <si>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</si>
  <si>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</si>
  <si>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</si>
  <si>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</si>
  <si>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</si>
  <si>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</si>
  <si>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</si>
  <si>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</si>
  <si>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</si>
  <si>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</si>
  <si>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</si>
  <si>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</si>
  <si>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</si>
  <si>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</si>
  <si>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</si>
  <si>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</si>
  <si>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</si>
  <si>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</si>
  <si>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</si>
  <si>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</si>
  <si>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</si>
  <si>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</si>
  <si>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</si>
  <si>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</si>
  <si>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</si>
  <si>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</si>
  <si>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</si>
  <si>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</si>
  <si>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</si>
  <si>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</si>
  <si>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</si>
  <si>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</si>
  <si>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</si>
  <si>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</si>
  <si>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</si>
  <si>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</si>
  <si>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</si>
  <si>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</si>
  <si>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</si>
  <si>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</si>
  <si>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</si>
  <si>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</si>
  <si>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</si>
  <si>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</si>
  <si>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</si>
  <si>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</si>
  <si>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</si>
  <si>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</si>
  <si>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</si>
  <si>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</si>
  <si>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</si>
  <si>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</si>
  <si>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</si>
  <si>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</si>
  <si>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</si>
  <si>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</si>
  <si>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</si>
  <si>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</si>
  <si>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</si>
  <si>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</si>
  <si>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</si>
  <si>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</si>
  <si>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</si>
  <si>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</si>
  <si>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</si>
  <si>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</si>
  <si>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</si>
  <si>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</si>
  <si>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</si>
  <si>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</si>
  <si>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</si>
  <si>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</si>
  <si>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</si>
  <si>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</si>
  <si>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</si>
  <si>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</si>
  <si>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</si>
  <si>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</si>
  <si>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</si>
  <si>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</si>
  <si>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</si>
  <si>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</si>
  <si>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</si>
  <si>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</si>
  <si>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</si>
  <si>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</si>
  <si>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</si>
  <si>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</si>
  <si>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</si>
  <si>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</si>
  <si>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</si>
  <si>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</si>
  <si>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</si>
  <si>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</si>
  <si>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</si>
  <si>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</si>
  <si>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</si>
  <si>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</si>
  <si>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</si>
  <si>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</si>
  <si>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</si>
  <si>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</si>
  <si>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</si>
  <si>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</si>
  <si>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</si>
  <si>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</si>
  <si>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</si>
  <si>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</si>
  <si>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</si>
  <si>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</si>
  <si>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</si>
  <si>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</si>
  <si>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</si>
  <si>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</si>
  <si>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</si>
  <si>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</si>
  <si>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</si>
  <si>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</si>
  <si>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</si>
  <si>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</si>
  <si>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</si>
  <si>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</si>
  <si>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</si>
  <si>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</si>
  <si>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</si>
  <si>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</si>
  <si>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</si>
  <si>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</si>
  <si>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</si>
  <si>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</si>
  <si>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</si>
  <si>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</si>
  <si>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</si>
  <si>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</si>
  <si>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</si>
  <si>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</si>
  <si>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</si>
  <si>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</si>
  <si>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</si>
  <si>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</si>
  <si>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</si>
  <si>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</si>
  <si>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</si>
  <si>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</si>
  <si>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</si>
  <si>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</si>
  <si>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</si>
  <si>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</si>
  <si>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</si>
  <si>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</si>
  <si>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</si>
  <si>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</si>
  <si>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</si>
  <si>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</si>
  <si>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</si>
  <si>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</si>
  <si>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</si>
  <si>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</si>
  <si>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</si>
  <si>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</si>
  <si>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</si>
  <si>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</si>
  <si>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</si>
  <si>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</si>
  <si>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</si>
  <si>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</si>
  <si>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</si>
  <si>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</si>
  <si>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</si>
  <si>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</si>
  <si>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</si>
  <si>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</si>
  <si>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</si>
  <si>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</si>
  <si>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</si>
  <si>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</si>
  <si>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</si>
  <si>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</si>
  <si>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</si>
  <si>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</si>
  <si>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</si>
  <si>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</si>
  <si>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</si>
  <si>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</si>
  <si>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</si>
  <si>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</si>
  <si>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</si>
  <si>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</si>
  <si>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</si>
  <si>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</si>
  <si>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</si>
  <si>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</si>
  <si>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</si>
  <si>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</si>
  <si>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</si>
  <si>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</si>
  <si>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</si>
  <si>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</si>
  <si>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</si>
  <si>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</si>
  <si>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</si>
  <si>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</si>
  <si>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</si>
  <si>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</si>
  <si>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</si>
  <si>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</si>
  <si>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</si>
  <si>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</si>
  <si>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</si>
  <si>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</si>
  <si>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</si>
  <si>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</si>
  <si>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</si>
  <si>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</si>
  <si>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</si>
  <si>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</si>
  <si>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</si>
  <si>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</si>
  <si>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</si>
  <si>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</si>
  <si>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</si>
  <si>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</si>
  <si>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</si>
  <si>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</si>
  <si>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</si>
  <si>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</si>
  <si>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</si>
  <si>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</si>
  <si>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</si>
  <si>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</si>
  <si>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</si>
  <si>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</si>
  <si>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</si>
  <si>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</si>
  <si>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</si>
  <si>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</si>
  <si>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</si>
  <si>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</si>
  <si>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</si>
  <si>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</si>
  <si>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</si>
  <si>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</si>
  <si>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</si>
  <si>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</si>
  <si>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</si>
  <si>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</si>
  <si>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</si>
  <si>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</si>
  <si>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</si>
  <si>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</si>
  <si>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</si>
  <si>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</si>
  <si>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</si>
  <si>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</si>
  <si>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</si>
  <si>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</si>
  <si>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</si>
  <si>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</si>
  <si>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</si>
  <si>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</si>
  <si>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</si>
  <si>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</si>
  <si>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</si>
  <si>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</si>
  <si>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</si>
  <si>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</si>
  <si>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</si>
  <si>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</si>
  <si>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</si>
  <si>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</si>
  <si>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</si>
  <si>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</si>
  <si>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</si>
  <si>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</si>
  <si>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</si>
  <si>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</si>
  <si>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</si>
  <si>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</si>
  <si>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</si>
  <si>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</si>
  <si>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</si>
  <si>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</si>
  <si>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</si>
  <si>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</si>
  <si>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</si>
  <si>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</si>
  <si>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</si>
  <si>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</si>
  <si>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</si>
  <si>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</si>
  <si>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</si>
  <si>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</si>
  <si>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</si>
  <si>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</si>
  <si>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</si>
  <si>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</si>
  <si>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</si>
  <si>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</si>
  <si>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</si>
  <si>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</si>
  <si>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</si>
  <si>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</si>
  <si>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</si>
  <si>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</si>
  <si>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</si>
  <si>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</si>
  <si>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</si>
  <si>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</si>
  <si>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</si>
  <si>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</si>
  <si>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</si>
  <si>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</si>
  <si>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</si>
  <si>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</si>
  <si>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</si>
  <si>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</si>
  <si>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</si>
  <si>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</si>
  <si>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</si>
  <si>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</si>
  <si>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</si>
  <si>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</si>
  <si>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</si>
  <si>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</si>
  <si>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</si>
  <si>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</si>
  <si>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</si>
  <si>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</si>
  <si>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</si>
  <si>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</si>
  <si>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</si>
  <si>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</si>
  <si>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</si>
  <si>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</si>
  <si>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</si>
  <si>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</si>
  <si>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</si>
  <si>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</si>
  <si>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</si>
  <si>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</si>
  <si>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</si>
  <si>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</si>
  <si>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</si>
  <si>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</si>
  <si>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</si>
  <si>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</si>
  <si>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</si>
  <si>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</si>
  <si>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</si>
  <si>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</si>
  <si>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</si>
  <si>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</si>
  <si>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</si>
  <si>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</si>
  <si>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</si>
  <si>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</si>
  <si>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</si>
  <si>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</si>
  <si>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</si>
  <si>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</si>
  <si>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</si>
  <si>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</si>
  <si>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</si>
  <si>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</si>
  <si>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</si>
  <si>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</si>
  <si>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</si>
  <si>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</si>
  <si>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</si>
  <si>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</si>
  <si>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</si>
  <si>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</si>
  <si>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</si>
  <si>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</si>
  <si>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</si>
  <si>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</si>
  <si>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</si>
  <si>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</si>
  <si>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</si>
  <si>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</si>
  <si>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</si>
  <si>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</si>
  <si>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</si>
  <si>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</si>
  <si>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</si>
  <si>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</si>
  <si>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</si>
  <si>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</si>
  <si>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</si>
  <si>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</si>
  <si>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</si>
  <si>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</si>
  <si>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</si>
  <si>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</si>
  <si>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</si>
  <si>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</si>
  <si>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</si>
  <si>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</si>
  <si>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</si>
  <si>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</si>
  <si>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</si>
  <si>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</si>
  <si>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</si>
  <si>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</si>
  <si>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</si>
  <si>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</si>
  <si>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</si>
  <si>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</si>
  <si>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</si>
  <si>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</si>
  <si>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</si>
  <si>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</si>
  <si>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</si>
  <si>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</si>
  <si>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</si>
  <si>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</si>
  <si>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</si>
  <si>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</si>
  <si>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</si>
  <si>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</si>
  <si>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</si>
  <si>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</si>
  <si>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</si>
  <si>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</si>
  <si>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</si>
  <si>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</si>
  <si>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</si>
  <si>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</si>
  <si>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</si>
  <si>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</si>
  <si>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</si>
  <si>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</si>
  <si>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</si>
  <si>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</si>
  <si>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</si>
  <si>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</si>
  <si>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</si>
  <si>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</si>
  <si>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</si>
  <si>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</si>
  <si>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</si>
  <si>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</si>
  <si>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</si>
  <si>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</si>
  <si>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</si>
  <si>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</si>
  <si>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</si>
  <si>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</si>
  <si>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</si>
  <si>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</si>
  <si>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</si>
  <si>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</si>
  <si>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</si>
  <si>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</si>
  <si>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</si>
  <si>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</si>
  <si>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</si>
  <si>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</si>
  <si>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</si>
  <si>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</si>
  <si>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</si>
  <si>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</si>
  <si>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</si>
  <si>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</si>
  <si>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</si>
  <si>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</si>
  <si>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</si>
  <si>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</si>
  <si>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</si>
  <si>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</si>
  <si>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</si>
  <si>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</si>
  <si>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</si>
  <si>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</si>
  <si>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</si>
  <si>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</si>
  <si>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</si>
  <si>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</si>
  <si>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</si>
  <si>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</si>
  <si>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</si>
  <si>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</si>
  <si>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</si>
  <si>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</si>
  <si>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</si>
  <si>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</si>
  <si>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</si>
  <si>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</si>
  <si>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</si>
  <si>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</si>
  <si>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</si>
  <si>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</si>
  <si>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</si>
  <si>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</si>
  <si>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</si>
  <si>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</si>
  <si>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</si>
  <si>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</si>
  <si>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</si>
  <si>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</si>
  <si>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</si>
  <si>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</si>
  <si>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</si>
  <si>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</si>
  <si>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</si>
  <si>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</si>
  <si>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</si>
  <si>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</si>
  <si>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</si>
  <si>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</si>
  <si>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</si>
  <si>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</si>
  <si>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</si>
  <si>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</si>
  <si>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</si>
  <si>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</si>
  <si>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</si>
  <si>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</si>
  <si>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</si>
  <si>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</si>
  <si>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</si>
  <si>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</si>
  <si>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</si>
  <si>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</si>
  <si>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</si>
  <si>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</si>
  <si>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</si>
  <si>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</si>
  <si>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</si>
  <si>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</si>
  <si>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</si>
  <si>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</si>
  <si>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</si>
  <si>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</si>
  <si>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</si>
  <si>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</si>
  <si>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</si>
  <si>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</si>
  <si>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</si>
  <si>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</si>
  <si>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</si>
  <si>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</si>
  <si>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</si>
  <si>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</si>
  <si>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</si>
  <si>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</si>
  <si>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</si>
  <si>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</si>
  <si>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</si>
  <si>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</si>
  <si>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</si>
  <si>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</si>
  <si>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</si>
  <si>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</si>
  <si>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</si>
  <si>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</si>
  <si>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</si>
  <si>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</si>
  <si>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</si>
  <si>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</si>
  <si>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</si>
  <si>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</si>
  <si>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</si>
  <si>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</si>
  <si>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</si>
  <si>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</si>
  <si>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</si>
  <si>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</si>
  <si>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</si>
  <si>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</si>
  <si>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</si>
  <si>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</si>
  <si>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</si>
  <si>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</si>
  <si>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</si>
  <si>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</si>
  <si>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</si>
  <si>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</si>
  <si>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</si>
  <si>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</si>
  <si>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</si>
  <si>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</si>
  <si>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</si>
  <si>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</si>
  <si>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</si>
  <si>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</si>
  <si>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</si>
  <si>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</si>
  <si>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</si>
  <si>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</si>
  <si>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</si>
  <si>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</si>
  <si>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</si>
  <si>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</si>
  <si>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</si>
  <si>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</si>
  <si>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</si>
  <si>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</si>
  <si>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</si>
  <si>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</si>
  <si>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</si>
  <si>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</si>
  <si>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</si>
  <si>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</si>
  <si>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</si>
  <si>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</si>
  <si>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</si>
  <si>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</si>
  <si>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</si>
  <si>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</si>
  <si>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</si>
  <si>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</si>
  <si>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</si>
  <si>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</si>
  <si>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</si>
  <si>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</si>
  <si>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</si>
  <si>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</si>
  <si>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</si>
  <si>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</si>
  <si>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</si>
  <si>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1-3.10-329/23 от 20.06.2023 МУП "Водоканал" в сфере теплоснабжения по реконструкции и модернизации существующих объектов систем теплоснабжения, на территории городского округа Томаринский на 2024-2028 годы</t>
  </si>
  <si>
    <t>01.01.2024</t>
  </si>
  <si>
    <t>31.12.2028</t>
  </si>
  <si>
    <t>Инвестиционная программа № 1-3.10-536/24 от 25.06.2024 ООО "СТК" в сфере теплоснабжения по модернизации и строительству котельных, на территории городского округа Анивский на 2024-2026 годы</t>
  </si>
  <si>
    <t>25.06.2024</t>
  </si>
  <si>
    <t>31.12.2026</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</si>
  <si>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</si>
  <si>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</si>
  <si>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</si>
  <si>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</si>
  <si>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</si>
  <si>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</si>
  <si>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</si>
  <si>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</si>
  <si>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</si>
  <si>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</si>
  <si>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</si>
  <si>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</si>
  <si>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</si>
  <si>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</si>
  <si>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</si>
  <si>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</si>
  <si>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</si>
  <si>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</si>
  <si>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</si>
  <si>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03.04.2023 ООО "ИР-2" в сфере теплоснабжения по строительству тепловых сетей, на территории городского округа Южно-Сахалинск на 2023-2027 годы</t>
  </si>
  <si>
    <t>05.04.2023</t>
  </si>
  <si>
    <t>31.12.2027</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</si>
  <si>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</si>
  <si>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Инвестиционная программа от 11.11.2024 ООО «РИР-Сахалин» в сфере теплоснабжения по строительству, реконструкции и модернизации объектов, на территории городского округа Южно-Сахалинск на 2024-2026 годы</t>
  </si>
  <si>
    <t>21.11.2024</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</si>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</sst>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0" fontId="29" fillId="0" borderId="0" xfId="0" applyFont="1"/>
    <xf numFmtId="49"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84e76b9-acd9-4f21-90fc-5de9be8d636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323c21bb-fdd1-4a7c-b3fb-9ebfa2f3e815" TargetMode="External"/><Relationship Id="rId3" Type="http://schemas.openxmlformats.org/officeDocument/2006/relationships/hyperlink" Target="https://portal.eias.ru/Portal/DownloadPage.aspx?type=12&amp;guid=cc012769-a9cf-4e88-8927-3248be959555" TargetMode="External"/><Relationship Id="rId4" Type="http://schemas.openxmlformats.org/officeDocument/2006/relationships/hyperlink" Target="https://portal.eias.ru/Portal/DownloadPage.aspx?type=12&amp;guid=323c21bb-fdd1-4a7c-b3fb-9ebfa2f3e815" TargetMode="External"/><Relationship Id="rId5" Type="http://schemas.openxmlformats.org/officeDocument/2006/relationships/hyperlink" Target="https://portal.eias.ru/Portal/DownloadPage.aspx?type=12&amp;guid=cc012769-a9cf-4e88-8927-3248be959555"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C6DA9-18D8-4F8A-61E8-6F25FA470C6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9F23DA-2233-0AA8-4ED7-C622EB092998}" mc:Ignorable="x14ac xr xr2 xr3">
  <sheetPr>
    <tabColor rgb="FFCCCCFF"/>
  </sheetPr>
  <dimension ref="A1:Q79"/>
  <sheetViews>
    <sheetView topLeftCell="C16" showGridLines="0" zoomScale="90" workbookViewId="0">
      <selection activeCell="F72" sqref="F7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46023.44409722222</v>
      </c>
      <c r="G11" s="78"/>
      <c r="H11" s="774" t="s">
        <v>22</v>
      </c>
      <c r="J11" s="877" t="s">
        <v>23</v>
      </c>
      <c r="Q11" s="75">
        <v>0</v>
      </c>
    </row>
    <row customHeight="1" ht="22.5">
      <c r="A12" s="2099"/>
      <c r="D12" s="76"/>
      <c r="E12" s="1166" t="s">
        <v>24</v>
      </c>
      <c r="F12" s="1733">
        <v>46387.44421296296</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45775.44435185185</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2AA04E7-B738-4C0B-71F4-F564EF23A221}"/>
    <hyperlink ref="H17" location="Титульный!H9" display="Как заполнить?" tooltip="Помощь по работе с полями отчётной формы" xr:uid="{BEFB6E65-D1A8-D418-BB7B-8630BF9F3EB8}"/>
    <hyperlink ref="H39" location="Титульный!H9" display="Как заполнить?" tooltip="Помощь по работе с полями отчётной формы" xr:uid="{C532A55E-56BC-8CB8-EAE3-5CB88B015518}"/>
    <hyperlink ref="H62" location="Титульный!H9" display="Как заполнить?" tooltip="Помощь по работе с полями отчётной формы" xr:uid="{ECC051C8-DDCD-D1B8-79D8-AA9FA0D498E8}"/>
    <hyperlink ref="F70" r:id="rId4" xr:uid="{D8BF94F8-4FA8-B315-F80A-408F8FEDFF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26758-19E8-B958-9C45-A2AE828FFA7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Невельский городской округ(64728000)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D9A34-D258-0AC1-06C8-9105C3D248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Муниципальное унитарное предприятие "Невельские коммунальные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99</v>
      </c>
      <c r="J11" s="595" t="s">
        <v>92</v>
      </c>
      <c r="K11" s="2118" t="s">
        <v>93</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C64D8-31E8-8DFD-AA68-67C5CEADA788}" mc:Ignorable="x14ac xr xr2 xr3">
  <sheetPr>
    <tabColor rgb="FFCCCCFF"/>
  </sheetPr>
  <dimension ref="A1:AR146"/>
  <sheetViews>
    <sheetView showGridLines="0" zoomScale="90" workbookViewId="0">
      <pane xSplit="6" ySplit="12" topLeftCell="K13" activePane="bottomRight" state="frozen"/>
      <selection pane="bottomLeft" activeCell="A13" sqref="A13"/>
      <selection pane="topRight" activeCell="G1" sqref="G1"/>
      <selection pane="bottomRight" activeCell="R28" sqref="R28:R2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Муниципальное унитарное предприятие "Невельские коммунальные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121</v>
      </c>
      <c r="F9" s="2104"/>
      <c r="G9" s="2128" t="s">
        <v>105</v>
      </c>
      <c r="H9" s="2128" t="s">
        <v>88</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89</v>
      </c>
      <c r="F10" s="1285" t="s">
        <v>127</v>
      </c>
      <c r="G10" s="2128"/>
      <c r="H10" s="2128"/>
      <c r="I10" s="2128"/>
      <c r="J10" s="2128"/>
      <c r="K10" s="111" t="s">
        <v>108</v>
      </c>
      <c r="L10" s="2128" t="s">
        <v>88</v>
      </c>
      <c r="M10" s="2128"/>
      <c r="N10" s="111" t="s">
        <v>128</v>
      </c>
      <c r="O10" s="111" t="s">
        <v>108</v>
      </c>
      <c r="P10" s="2128" t="s">
        <v>88</v>
      </c>
      <c r="Q10" s="2128"/>
      <c r="R10" s="111" t="s">
        <v>128</v>
      </c>
      <c r="S10" s="284" t="s">
        <v>108</v>
      </c>
      <c r="T10" s="2128" t="s">
        <v>88</v>
      </c>
      <c r="U10" s="2128"/>
      <c r="V10" s="284" t="s">
        <v>89</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109</v>
      </c>
      <c r="E11" s="1250" t="s">
        <v>110</v>
      </c>
      <c r="F11" s="1250"/>
      <c r="G11" s="1250" t="s">
        <v>90</v>
      </c>
      <c r="H11" s="2157" t="s">
        <v>99</v>
      </c>
      <c r="I11" s="2157"/>
      <c r="J11" s="1250" t="s">
        <v>92</v>
      </c>
      <c r="K11" s="1250" t="s">
        <v>93</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27">
      <c r="A18" s="322"/>
      <c r="C18" s="210"/>
      <c r="D18" s="2136">
        <v>2</v>
      </c>
      <c r="E18" s="2165" t="s">
        <v>159</v>
      </c>
      <c r="F18" s="2146" t="s">
        <v>66</v>
      </c>
      <c r="G18" s="2631" t="str">
        <f>INDEX(VD_NAME_LIST,MATCH("4190064",VD_ID_LIST,0))</f>
        <v>Производство тепловой энергии. Некомбинированная выработка</v>
      </c>
      <c r="H18" s="2554"/>
      <c r="I18" s="2554">
        <v>1</v>
      </c>
      <c r="J18" s="2502" t="s">
        <v>160</v>
      </c>
      <c r="K18" s="2186" t="s">
        <v>66</v>
      </c>
      <c r="L18" s="2109"/>
      <c r="M18" s="2109" t="s">
        <v>109</v>
      </c>
      <c r="N18" s="2505" t="str">
        <f>IF(Z18="","",INDEX(TERRITORY_MR_LIST,MATCH(Z18,TERRITORY_LIST_ID,0)))</f>
        <v>Территория 1</v>
      </c>
      <c r="O18" s="2186" t="s">
        <v>66</v>
      </c>
      <c r="P18" s="2109"/>
      <c r="Q18" s="2109" t="s">
        <v>109</v>
      </c>
      <c r="R18" s="2677" t="s">
        <v>100</v>
      </c>
      <c r="S18" s="2108" t="s">
        <v>66</v>
      </c>
      <c r="T18" s="2109"/>
      <c r="U18" s="2109" t="s">
        <v>109</v>
      </c>
      <c r="V18" s="2572" t="s">
        <v>161</v>
      </c>
      <c r="W18" s="2502"/>
      <c r="X18" s="1268"/>
      <c r="Y18" s="1268"/>
      <c r="Z18" s="1268" t="s">
        <v>98</v>
      </c>
      <c r="AA18" s="1268"/>
      <c r="AB18" s="1268" t="s">
        <v>162</v>
      </c>
      <c r="AC18" s="1268" t="s">
        <v>163</v>
      </c>
      <c r="AD18" s="1268" t="s">
        <v>164</v>
      </c>
      <c r="AE18" s="1268" t="s">
        <v>165</v>
      </c>
      <c r="AF18" s="1268" t="s">
        <v>166</v>
      </c>
      <c r="AG18" s="1268" t="s">
        <v>167</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Производство тепловой энергии. Некомбинированная выработка</v>
      </c>
      <c r="AJ18" s="1268" t="str">
        <f>IF($J$18=0,"",$J$18)</f>
        <v>Производство и передача тепловой энергии</v>
      </c>
      <c r="AK18" s="1268" t="str">
        <f>IF($K$18="нет","без дифференциации",IF($N$18=0,"",$N$18))</f>
        <v>Территория 1</v>
      </c>
      <c r="AL18" s="1268" t="str">
        <f>IF($O$18="нет","без дифференциации",IF($R$18=0,"",$R$18))</f>
        <v>Невельский городской округ</v>
      </c>
      <c r="AM18" s="1268" t="str">
        <f>IF($S$18="нет","без дифференциации",IF($V$18=0,"",$V$18))</f>
        <v>Теплоснабжение за исключением сел Горнозаводск и Шебунино</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1"/>
      <c r="H19" s="2554"/>
      <c r="I19" s="2554"/>
      <c r="J19" s="2502"/>
      <c r="K19" s="2187"/>
      <c r="L19" s="2109"/>
      <c r="M19" s="2109"/>
      <c r="N19" s="2505"/>
      <c r="O19" s="2187"/>
      <c r="P19" s="2109"/>
      <c r="Q19" s="2109"/>
      <c r="R19" s="2677" t="s">
        <v>28</v>
      </c>
      <c r="S19" s="2108"/>
      <c r="T19" s="2633"/>
      <c r="U19" s="2634"/>
      <c r="V19" s="2635" t="s">
        <v>168</v>
      </c>
      <c r="W19" s="2636"/>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7"/>
      <c r="H20" s="2504"/>
      <c r="I20" s="2504"/>
      <c r="J20" s="2534"/>
      <c r="K20" s="2187"/>
      <c r="L20" s="2504"/>
      <c r="M20" s="2504"/>
      <c r="N20" s="2506"/>
      <c r="O20" s="2113"/>
      <c r="P20" s="2638"/>
      <c r="Q20" s="2639"/>
      <c r="R20" s="2640" t="s">
        <v>169</v>
      </c>
      <c r="S20" s="2641"/>
      <c r="T20" s="2642"/>
      <c r="U20" s="2643"/>
      <c r="V20" s="2644"/>
      <c r="W20" s="2645"/>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7"/>
      <c r="H21" s="2504"/>
      <c r="I21" s="2504"/>
      <c r="J21" s="2534"/>
      <c r="K21" s="2113"/>
      <c r="L21" s="2646"/>
      <c r="M21" s="2647"/>
      <c r="N21" s="2648" t="s">
        <v>170</v>
      </c>
      <c r="O21" s="2649"/>
      <c r="P21" s="2650"/>
      <c r="Q21" s="2651"/>
      <c r="R21" s="2652"/>
      <c r="S21" s="2653"/>
      <c r="T21" s="2654"/>
      <c r="U21" s="2655"/>
      <c r="V21" s="2656"/>
      <c r="W21" s="2657"/>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7"/>
      <c r="H22" s="2658"/>
      <c r="I22" s="2659"/>
      <c r="J22" s="2660" t="s">
        <v>171</v>
      </c>
      <c r="K22" s="2661"/>
      <c r="L22" s="2662"/>
      <c r="M22" s="2663"/>
      <c r="N22" s="2664"/>
      <c r="O22" s="2665"/>
      <c r="P22" s="2666"/>
      <c r="Q22" s="2667"/>
      <c r="R22" s="2668"/>
      <c r="S22" s="2669"/>
      <c r="T22" s="2670"/>
      <c r="U22" s="2671"/>
      <c r="V22" s="2672"/>
      <c r="W22" s="267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173</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174</v>
      </c>
      <c r="AD28" s="1268" t="s">
        <v>175</v>
      </c>
      <c r="AE28" s="1268" t="s">
        <v>176</v>
      </c>
      <c r="AF28" s="1268" t="s">
        <v>177</v>
      </c>
      <c r="AG28" s="1268" t="s">
        <v>178</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179</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180</v>
      </c>
      <c r="AD33" s="1268" t="s">
        <v>181</v>
      </c>
      <c r="AE33" s="1268" t="s">
        <v>182</v>
      </c>
      <c r="AF33" s="1268" t="s">
        <v>183</v>
      </c>
      <c r="AG33" s="1268" t="s">
        <v>184</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185</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186</v>
      </c>
      <c r="AD38" s="1268" t="s">
        <v>187</v>
      </c>
      <c r="AE38" s="1268" t="s">
        <v>188</v>
      </c>
      <c r="AF38" s="1268" t="s">
        <v>189</v>
      </c>
      <c r="AG38" s="1268" t="s">
        <v>190</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192</v>
      </c>
      <c r="AD43" s="1268" t="s">
        <v>193</v>
      </c>
      <c r="AE43" s="1268" t="s">
        <v>194</v>
      </c>
      <c r="AF43" s="1268" t="s">
        <v>195</v>
      </c>
      <c r="AG43" s="1268" t="s">
        <v>196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198</v>
      </c>
      <c r="AD48" s="1268" t="s">
        <v>199</v>
      </c>
      <c r="AE48" s="1268" t="s">
        <v>200</v>
      </c>
      <c r="AF48" s="1268" t="s">
        <v>201</v>
      </c>
      <c r="AG48" s="1268" t="s">
        <v>202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204</v>
      </c>
      <c r="AD53" s="1268" t="s">
        <v>205</v>
      </c>
      <c r="AE53" s="1268" t="s">
        <v>206</v>
      </c>
      <c r="AF53" s="1268" t="s">
        <v>207</v>
      </c>
      <c r="AG53" s="1268" t="s">
        <v>208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210</v>
      </c>
      <c r="AD58" s="1268" t="s">
        <v>211</v>
      </c>
      <c r="AE58" s="1268" t="s">
        <v>212</v>
      </c>
      <c r="AF58" s="1268" t="s">
        <v>213</v>
      </c>
      <c r="AG58" s="1268" t="s">
        <v>214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71638-BAD8-E0DF-D42E-745C320C642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Муниципальное унитарное предприятие "Невельские коммунальные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121</v>
      </c>
      <c r="G8" s="2194"/>
      <c r="H8" s="2193" t="s">
        <v>88</v>
      </c>
      <c r="I8" s="2194"/>
      <c r="J8" s="2128" t="s">
        <v>122</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127</v>
      </c>
      <c r="H9" s="2195"/>
      <c r="I9" s="2196"/>
      <c r="J9" s="2102"/>
      <c r="K9" s="1560"/>
      <c r="L9" s="2128" t="s">
        <v>293</v>
      </c>
      <c r="M9" s="2102"/>
      <c r="N9" s="2193" t="s">
        <v>88</v>
      </c>
      <c r="O9" s="2194"/>
      <c r="P9" s="2128" t="s">
        <v>128</v>
      </c>
      <c r="Q9" s="1557"/>
      <c r="R9" s="2128" t="s">
        <v>293</v>
      </c>
      <c r="S9" s="2102"/>
      <c r="T9" s="2193" t="s">
        <v>88</v>
      </c>
      <c r="U9" s="2194"/>
      <c r="V9" s="2128" t="s">
        <v>128</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129</v>
      </c>
      <c r="BM10" s="294">
        <v>23</v>
      </c>
    </row>
    <row customHeight="1" ht="15">
      <c r="D11" s="2184" t="s">
        <v>109</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99</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3D854-6458-4678-A688-59F7B6B0A6D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Муниципальное унитарное предприятие "Невельские коммунальные сети"</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309</v>
      </c>
      <c r="F11" s="1012" t="str">
        <f>IF(region_name="","",region_name)</f>
        <v>Сахалинская область</v>
      </c>
      <c r="G11" s="1013" t="s">
        <v>310</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6505011534</v>
      </c>
      <c r="G14" s="1013" t="s">
        <v>314</v>
      </c>
      <c r="H14" s="476"/>
      <c r="J14" s="456">
        <v>0</v>
      </c>
    </row>
    <row customHeight="1" ht="22.5" hidden="1">
      <c r="A15" s="458"/>
      <c r="B15" s="503"/>
      <c r="C15" s="458"/>
      <c r="D15" s="1010" t="s">
        <v>315</v>
      </c>
      <c r="E15" s="1011" t="s">
        <v>316</v>
      </c>
      <c r="F15" s="1012" t="str">
        <f>IF(kpp="","",kpp)</f>
        <v>650501001</v>
      </c>
      <c r="G15" s="1013" t="s">
        <v>317</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90D48-F228-99A8-2712-0D779A61B2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Муниципальное унитарное предприятие "Невельские коммунальные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74948-993E-3B58-FFAB-FF0D48B64F0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109</v>
      </c>
      <c r="E2" s="2236"/>
      <c r="F2" s="1626"/>
      <c r="G2" s="1621" t="s">
        <v>109</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Муниципальное унитарное предприятие "Невельские коммунальные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105</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B6E1F-BCA9-B888-A834-12ECBDDCD95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Муниципальное унитарное предприятие "Невельские коммунальные сети"</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D8EA8-9B52-9DA8-1EFB-8C6FB63737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45775.44435185185</v>
      </c>
      <c r="W30" s="2265"/>
      <c r="X30" s="2265"/>
      <c r="Y30" s="2265"/>
      <c r="Z30" s="2265"/>
      <c r="AA30" s="2265"/>
      <c r="AB30" s="2265"/>
      <c r="AC30" s="327"/>
      <c r="AD30" s="2265" t="str">
        <f>IF(TITLE_DATE_PR_CHANGE="",IF(TITLE_DATE_PR="","",TITLE_DATE_PR),TITLE_DATE_PR_CHANGE)</f>
        <v>45775.44435185185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817-2</v>
      </c>
      <c r="W31" s="2252"/>
      <c r="X31" s="2252"/>
      <c r="Y31" s="2252"/>
      <c r="Z31" s="2252"/>
      <c r="AA31" s="2252"/>
      <c r="AB31" s="2252"/>
      <c r="AC31" s="327"/>
      <c r="AD31" s="2252" t="str">
        <f>IF(TITLE_NUMBER_PR_CHANGE="",IF(TITLE_NUMBER_PR="","",TITLE_NUMBER_PR),TITLE_NUMBER_PR_CHANGE)</f>
        <v>817-2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45775.44435185185</v>
      </c>
      <c r="W34" s="2265"/>
      <c r="X34" s="2265"/>
      <c r="Y34" s="2265"/>
      <c r="Z34" s="2265"/>
      <c r="AA34" s="2265"/>
      <c r="AB34" s="2265"/>
      <c r="AC34" s="327"/>
      <c r="AD34" s="2265" t="str">
        <f>IF(TITLE_DATE_PR_CHANGE="",IF(TITLE_DATE_PR="","",TITLE_DATE_PR),TITLE_DATE_PR_CHANGE)</f>
        <v>45775.44435185185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817-2</v>
      </c>
      <c r="W35" s="2252"/>
      <c r="X35" s="2252"/>
      <c r="Y35" s="2252"/>
      <c r="Z35" s="2252"/>
      <c r="AA35" s="2252"/>
      <c r="AB35" s="2252"/>
      <c r="AC35" s="327"/>
      <c r="AD35" s="2252" t="str">
        <f>IF(TITLE_NUMBER_PR_CHANGE="",IF(TITLE_NUMBER_PR="","",TITLE_NUMBER_PR),TITLE_NUMBER_PR_CHANGE)</f>
        <v>817-2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134</v>
      </c>
      <c r="C41" s="1371" t="s">
        <v>135</v>
      </c>
      <c r="D41" s="1371" t="s">
        <v>136</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1A3B7-B8B3-C638-60C8-74F1EA126D53}" mc:Ignorable="x14ac xr xr2 xr3">
  <sheetPr>
    <tabColor theme="6" tint="0.4"/>
  </sheetPr>
  <dimension ref="A1:AS65"/>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AJ49" sqref="AJ49:AJ50"/>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2.710937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45775.44435185185</v>
      </c>
      <c r="W30" s="2265"/>
      <c r="X30" s="2265"/>
      <c r="Y30" s="2265"/>
      <c r="Z30" s="2265"/>
      <c r="AA30" s="2265"/>
      <c r="AB30" s="2265"/>
      <c r="AC30" s="327"/>
      <c r="AD30" s="2265" t="str">
        <f>IF(TITLE_DATE_PR_CHANGE="",IF(TITLE_DATE_PR="","",TITLE_DATE_PR),TITLE_DATE_PR_CHANGE)</f>
        <v>45775.44435185185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817-2</v>
      </c>
      <c r="W31" s="2252"/>
      <c r="X31" s="2252"/>
      <c r="Y31" s="2252"/>
      <c r="Z31" s="2252"/>
      <c r="AA31" s="2252"/>
      <c r="AB31" s="2252"/>
      <c r="AC31" s="327"/>
      <c r="AD31" s="2252" t="str">
        <f>IF(TITLE_NUMBER_PR_CHANGE="",IF(TITLE_NUMBER_PR="","",TITLE_NUMBER_PR),TITLE_NUMBER_PR_CHANGE)</f>
        <v>817-2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45775.44435185185</v>
      </c>
      <c r="W34" s="2265"/>
      <c r="X34" s="2265"/>
      <c r="Y34" s="2265"/>
      <c r="Z34" s="2265"/>
      <c r="AA34" s="2265"/>
      <c r="AB34" s="2265"/>
      <c r="AC34" s="327"/>
      <c r="AD34" s="2265" t="str">
        <f>IF(TITLE_DATE_PR_CHANGE="",IF(TITLE_DATE_PR="","",TITLE_DATE_PR),TITLE_DATE_PR_CHANGE)</f>
        <v>45775.44435185185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817-2</v>
      </c>
      <c r="W35" s="2252"/>
      <c r="X35" s="2252"/>
      <c r="Y35" s="2252"/>
      <c r="Z35" s="2252"/>
      <c r="AA35" s="2252"/>
      <c r="AB35" s="2252"/>
      <c r="AC35" s="327"/>
      <c r="AD35" s="2252" t="str">
        <f>IF(TITLE_NUMBER_PR_CHANGE="",IF(TITLE_NUMBER_PR="","",TITLE_NUMBER_PR),TITLE_NUMBER_PR_CHANGE)</f>
        <v>817-2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134</v>
      </c>
      <c r="C41" s="1371" t="s">
        <v>135</v>
      </c>
      <c r="D41" s="1371" t="s">
        <v>136</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122</v>
      </c>
      <c r="U43" s="301"/>
      <c r="V43" s="2243"/>
      <c r="W43" s="2244"/>
      <c r="X43" s="2244"/>
      <c r="Y43" s="2244"/>
      <c r="Z43" s="2244"/>
      <c r="AA43" s="2244"/>
      <c r="AB43" s="2244"/>
      <c r="AC43" s="2245"/>
      <c r="AD43" s="2243" t="str">
        <f>INDEX(PT_DIFFERENTIATION_NTAR,MATCH(A43,PT_DIFFERENTIATION_NTAR_ID,0))</f>
        <v>Производство и передача тепловой энергии</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402</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404</v>
      </c>
      <c r="U45" s="301"/>
      <c r="V45" s="2243"/>
      <c r="W45" s="2244"/>
      <c r="X45" s="2244"/>
      <c r="Y45" s="2244"/>
      <c r="Z45" s="2244"/>
      <c r="AA45" s="2244"/>
      <c r="AB45" s="2244"/>
      <c r="AC45" s="2245"/>
      <c r="AD45" s="2243" t="str">
        <f>INDEX(PT_DIFFERENTIATION_CS,MATCH(C45,PT_DIFFERENTIATION_CS_ID,0))</f>
        <v>Невельский городской округ</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406</v>
      </c>
      <c r="U46" s="301"/>
      <c r="V46" s="2243"/>
      <c r="W46" s="2244"/>
      <c r="X46" s="2244"/>
      <c r="Y46" s="2244"/>
      <c r="Z46" s="2244"/>
      <c r="AA46" s="2244"/>
      <c r="AB46" s="2244"/>
      <c r="AC46" s="2245"/>
      <c r="AD46" s="2243" t="str">
        <f>INDEX(PT_DIFFERENTIATION_IST_TE,MATCH(D46,PT_DIFFERENTIATION_IST_TE_ID,0))</f>
        <v>Теплоснабжение за исключением сел Горнозаводск и Шебунино</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1.1.1.1.1</v>
      </c>
      <c r="J47" s="1364"/>
      <c r="K47" s="1364"/>
      <c r="L47" s="1365" t="s">
        <v>408</v>
      </c>
      <c r="P47" s="2258">
        <v>1</v>
      </c>
      <c r="Q47" s="1332"/>
      <c r="R47" s="357"/>
      <c r="S47" s="1337" t="str">
        <f>$I47</f>
        <v>1.1.1.1.1</v>
      </c>
      <c r="T47" s="286" t="s">
        <v>409</v>
      </c>
      <c r="U47" s="301"/>
      <c r="V47" s="2246"/>
      <c r="W47" s="2247"/>
      <c r="X47" s="2247"/>
      <c r="Y47" s="2247"/>
      <c r="Z47" s="2247"/>
      <c r="AA47" s="2247"/>
      <c r="AB47" s="2247"/>
      <c r="AC47" s="2248"/>
      <c r="AD47" s="2246" t="s">
        <v>451</v>
      </c>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1.1.1.1.1.1</v>
      </c>
      <c r="K48" s="1364"/>
      <c r="L48" s="1365" t="s">
        <v>411</v>
      </c>
      <c r="P48" s="2258"/>
      <c r="Q48" s="2258">
        <v>1</v>
      </c>
      <c r="R48" s="358"/>
      <c r="S48" s="1337" t="str">
        <f>$J48</f>
        <v>1.1.1.1.1.1</v>
      </c>
      <c r="T48" s="287" t="s">
        <v>412</v>
      </c>
      <c r="U48" s="301"/>
      <c r="V48" s="2246"/>
      <c r="W48" s="2247"/>
      <c r="X48" s="2247"/>
      <c r="Y48" s="2247"/>
      <c r="Z48" s="2247"/>
      <c r="AA48" s="2247"/>
      <c r="AB48" s="2247"/>
      <c r="AC48" s="2248"/>
      <c r="AD48" s="2246" t="s">
        <v>452</v>
      </c>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1.1.1.1.1.1.1</v>
      </c>
      <c r="L49" s="1365" t="s">
        <v>414</v>
      </c>
      <c r="P49" s="2258"/>
      <c r="Q49" s="2258"/>
      <c r="R49" s="358">
        <v>1</v>
      </c>
      <c r="S49" s="1337" t="str">
        <f>$K49</f>
        <v>1.1.1.1.1.1.1</v>
      </c>
      <c r="T49" s="1348" t="s">
        <v>453</v>
      </c>
      <c r="U49" s="301"/>
      <c r="V49" s="752"/>
      <c r="W49" s="326"/>
      <c r="X49" s="752"/>
      <c r="Y49" s="1258"/>
      <c r="Z49" s="2266"/>
      <c r="AA49" s="2108" t="s">
        <v>66</v>
      </c>
      <c r="AB49" s="2266"/>
      <c r="AC49" s="2108" t="s">
        <v>66</v>
      </c>
      <c r="AD49" s="752">
        <v>15821.79</v>
      </c>
      <c r="AE49" s="326"/>
      <c r="AF49" s="752"/>
      <c r="AG49" s="1258"/>
      <c r="AH49" s="2603">
        <v>46023.44703703704</v>
      </c>
      <c r="AI49" s="2108" t="s">
        <v>66</v>
      </c>
      <c r="AJ49" s="2288">
        <v>46387.44715277778</v>
      </c>
      <c r="AK49" s="2108" t="s">
        <v>66</v>
      </c>
      <c r="AL49" s="1349"/>
      <c r="AM49" s="2254" t="s">
        <v>415</v>
      </c>
      <c r="AN49" s="512">
        <f>STRCHECKDATE(V50:AL50)</f>
      </c>
      <c r="AO49" s="501"/>
      <c r="AP49" s="501" t="str">
        <f>IF(T49="","",T49)</f>
        <v>горячая вода в системе централизованного теплоснабжения на отопление</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46023.44703703704-46387.44715277778</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D1C71-2467-97C8-B348-91216DC35B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45775.44435185185</v>
      </c>
      <c r="W30" s="2265"/>
      <c r="X30" s="2265"/>
      <c r="Y30" s="2265"/>
      <c r="Z30" s="2265"/>
      <c r="AA30" s="2265"/>
      <c r="AB30" s="2265"/>
      <c r="AC30" s="1636"/>
      <c r="AD30" s="2265" t="str">
        <f>IF(TITLE_DATE_PR_CHANGE="",IF(TITLE_DATE_PR="","",TITLE_DATE_PR),TITLE_DATE_PR_CHANGE)</f>
        <v>45775.44435185185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817-2</v>
      </c>
      <c r="W31" s="2252"/>
      <c r="X31" s="2252"/>
      <c r="Y31" s="2252"/>
      <c r="Z31" s="2252"/>
      <c r="AA31" s="2252"/>
      <c r="AB31" s="2252"/>
      <c r="AC31" s="1636"/>
      <c r="AD31" s="2252" t="str">
        <f>IF(TITLE_NUMBER_PR_CHANGE="",IF(TITLE_NUMBER_PR="","",TITLE_NUMBER_PR),TITLE_NUMBER_PR_CHANGE)</f>
        <v>817-2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45775.44435185185</v>
      </c>
      <c r="W34" s="2265"/>
      <c r="X34" s="2265"/>
      <c r="Y34" s="2265"/>
      <c r="Z34" s="2265"/>
      <c r="AA34" s="2265"/>
      <c r="AB34" s="2265"/>
      <c r="AC34" s="1636"/>
      <c r="AD34" s="2265" t="str">
        <f>IF(TITLE_DATE_PR_CHANGE="",IF(TITLE_DATE_PR="","",TITLE_DATE_PR),TITLE_DATE_PR_CHANGE)</f>
        <v>45775.44435185185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817-2</v>
      </c>
      <c r="W35" s="2252"/>
      <c r="X35" s="2252"/>
      <c r="Y35" s="2252"/>
      <c r="Z35" s="2252"/>
      <c r="AA35" s="2252"/>
      <c r="AB35" s="2252"/>
      <c r="AC35" s="1636"/>
      <c r="AD35" s="2252" t="str">
        <f>IF(TITLE_NUMBER_PR_CHANGE="",IF(TITLE_NUMBER_PR="","",TITLE_NUMBER_PR),TITLE_NUMBER_PR_CHANGE)</f>
        <v>817-2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134</v>
      </c>
      <c r="C41" s="1267" t="s">
        <v>135</v>
      </c>
      <c r="D41" s="1267" t="s">
        <v>136</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6C1D8-8DC1-0618-09BB-0CE9C94B16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45775.44435185185</v>
      </c>
      <c r="W30" s="2265"/>
      <c r="X30" s="2265"/>
      <c r="Y30" s="2265"/>
      <c r="Z30" s="2265"/>
      <c r="AA30" s="2265"/>
      <c r="AB30" s="2265"/>
      <c r="AC30" s="1636"/>
      <c r="AD30" s="2265" t="str">
        <f>IF(TITLE_DATE_PR_CHANGE="",IF(TITLE_DATE_PR="","",TITLE_DATE_PR),TITLE_DATE_PR_CHANGE)</f>
        <v>45775.44435185185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817-2</v>
      </c>
      <c r="W31" s="2252"/>
      <c r="X31" s="2252"/>
      <c r="Y31" s="2252"/>
      <c r="Z31" s="2252"/>
      <c r="AA31" s="2252"/>
      <c r="AB31" s="2252"/>
      <c r="AC31" s="1636"/>
      <c r="AD31" s="2252" t="str">
        <f>IF(TITLE_NUMBER_PR_CHANGE="",IF(TITLE_NUMBER_PR="","",TITLE_NUMBER_PR),TITLE_NUMBER_PR_CHANGE)</f>
        <v>817-2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45775.44435185185</v>
      </c>
      <c r="W34" s="2265"/>
      <c r="X34" s="2265"/>
      <c r="Y34" s="2265"/>
      <c r="Z34" s="2265"/>
      <c r="AA34" s="2265"/>
      <c r="AB34" s="2265"/>
      <c r="AC34" s="1636"/>
      <c r="AD34" s="2265" t="str">
        <f>IF(TITLE_DATE_PR_CHANGE="",IF(TITLE_DATE_PR="","",TITLE_DATE_PR),TITLE_DATE_PR_CHANGE)</f>
        <v>45775.44435185185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817-2</v>
      </c>
      <c r="W35" s="2252"/>
      <c r="X35" s="2252"/>
      <c r="Y35" s="2252"/>
      <c r="Z35" s="2252"/>
      <c r="AA35" s="2252"/>
      <c r="AB35" s="2252"/>
      <c r="AC35" s="1636"/>
      <c r="AD35" s="2252" t="str">
        <f>IF(TITLE_NUMBER_PR_CHANGE="",IF(TITLE_NUMBER_PR="","",TITLE_NUMBER_PR),TITLE_NUMBER_PR_CHANGE)</f>
        <v>817-2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134</v>
      </c>
      <c r="C41" s="1267" t="s">
        <v>135</v>
      </c>
      <c r="D41" s="1267" t="s">
        <v>136</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540B8-0034-D758-9F62-9D5D5DA085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45775.44435185185</v>
      </c>
      <c r="W30" s="2265"/>
      <c r="X30" s="2265"/>
      <c r="Y30" s="2265"/>
      <c r="Z30" s="2265"/>
      <c r="AA30" s="2265"/>
      <c r="AB30" s="2265"/>
      <c r="AC30" s="327"/>
      <c r="AD30" s="2265" t="str">
        <f>IF(TITLE_DATE_PR_CHANGE="",IF(TITLE_DATE_PR="","",TITLE_DATE_PR),TITLE_DATE_PR_CHANGE)</f>
        <v>45775.44435185185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817-2</v>
      </c>
      <c r="W31" s="2252"/>
      <c r="X31" s="2252"/>
      <c r="Y31" s="2252"/>
      <c r="Z31" s="2252"/>
      <c r="AA31" s="2252"/>
      <c r="AB31" s="2252"/>
      <c r="AC31" s="327"/>
      <c r="AD31" s="2252" t="str">
        <f>IF(TITLE_NUMBER_PR_CHANGE="",IF(TITLE_NUMBER_PR="","",TITLE_NUMBER_PR),TITLE_NUMBER_PR_CHANGE)</f>
        <v>817-2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45775.44435185185</v>
      </c>
      <c r="W34" s="2265"/>
      <c r="X34" s="2265"/>
      <c r="Y34" s="2265"/>
      <c r="Z34" s="2265"/>
      <c r="AA34" s="2265"/>
      <c r="AB34" s="2265"/>
      <c r="AC34" s="327"/>
      <c r="AD34" s="2265" t="str">
        <f>IF(TITLE_DATE_PR_CHANGE="",IF(TITLE_DATE_PR="","",TITLE_DATE_PR),TITLE_DATE_PR_CHANGE)</f>
        <v>45775.44435185185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817-2</v>
      </c>
      <c r="W35" s="2252"/>
      <c r="X35" s="2252"/>
      <c r="Y35" s="2252"/>
      <c r="Z35" s="2252"/>
      <c r="AA35" s="2252"/>
      <c r="AB35" s="2252"/>
      <c r="AC35" s="327"/>
      <c r="AD35" s="2252" t="str">
        <f>IF(TITLE_NUMBER_PR_CHANGE="",IF(TITLE_NUMBER_PR="","",TITLE_NUMBER_PR),TITLE_NUMBER_PR_CHANGE)</f>
        <v>817-2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134</v>
      </c>
      <c r="C41" s="1371" t="s">
        <v>135</v>
      </c>
      <c r="D41" s="1371" t="s">
        <v>136</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199</v>
      </c>
      <c r="B44" s="1364" t="s">
        <v>200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199</v>
      </c>
      <c r="B45" s="1364" t="s">
        <v>200</v>
      </c>
      <c r="C45" s="1364" t="s">
        <v>201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199</v>
      </c>
      <c r="B46" s="1364" t="s">
        <v>200</v>
      </c>
      <c r="C46" s="1364" t="s">
        <v>201</v>
      </c>
      <c r="D46" s="1364" t="s">
        <v>202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199</v>
      </c>
      <c r="B47" s="1364" t="s">
        <v>200</v>
      </c>
      <c r="C47" s="1364" t="s">
        <v>201</v>
      </c>
      <c r="D47" s="1364" t="s">
        <v>202</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199</v>
      </c>
      <c r="B48" s="1364" t="s">
        <v>200</v>
      </c>
      <c r="C48" s="1364" t="s">
        <v>201</v>
      </c>
      <c r="D48" s="1364" t="s">
        <v>202</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199</v>
      </c>
      <c r="B49" s="1364" t="s">
        <v>200</v>
      </c>
      <c r="C49" s="1364" t="s">
        <v>201</v>
      </c>
      <c r="D49" s="1364" t="s">
        <v>202</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199</v>
      </c>
      <c r="B50" s="1364" t="s">
        <v>200</v>
      </c>
      <c r="C50" s="1364" t="s">
        <v>201</v>
      </c>
      <c r="D50" s="1364" t="s">
        <v>202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199</v>
      </c>
      <c r="B51" s="1364" t="s">
        <v>200</v>
      </c>
      <c r="C51" s="1364" t="s">
        <v>201</v>
      </c>
      <c r="D51" s="1364" t="s">
        <v>202</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199</v>
      </c>
      <c r="B52" s="1364" t="s">
        <v>200</v>
      </c>
      <c r="C52" s="1364" t="s">
        <v>201</v>
      </c>
      <c r="D52" s="1364" t="s">
        <v>202</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199</v>
      </c>
      <c r="B53" s="1364" t="s">
        <v>200</v>
      </c>
      <c r="C53" s="1364" t="s">
        <v>201</v>
      </c>
      <c r="D53" s="1364" t="s">
        <v>202</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199</v>
      </c>
      <c r="B54" s="1344" t="s">
        <v>200</v>
      </c>
      <c r="C54" s="1344" t="s">
        <v>201</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199</v>
      </c>
      <c r="B55" s="1344" t="s">
        <v>200</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199</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D6228-113C-BA2C-7B41-B7C1E013E8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45775.44435185185</v>
      </c>
      <c r="W30" s="2265"/>
      <c r="X30" s="2265"/>
      <c r="Y30" s="2265"/>
      <c r="Z30" s="2265"/>
      <c r="AA30" s="2265"/>
      <c r="AB30" s="2265"/>
      <c r="AC30" s="327"/>
      <c r="AD30" s="2265" t="str">
        <f>IF(TITLE_DATE_PR_CHANGE="",IF(TITLE_DATE_PR="","",TITLE_DATE_PR),TITLE_DATE_PR_CHANGE)</f>
        <v>45775.44435185185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817-2</v>
      </c>
      <c r="W31" s="2252"/>
      <c r="X31" s="2252"/>
      <c r="Y31" s="2252"/>
      <c r="Z31" s="2252"/>
      <c r="AA31" s="2252"/>
      <c r="AB31" s="2252"/>
      <c r="AC31" s="327"/>
      <c r="AD31" s="2252" t="str">
        <f>IF(TITLE_NUMBER_PR_CHANGE="",IF(TITLE_NUMBER_PR="","",TITLE_NUMBER_PR),TITLE_NUMBER_PR_CHANGE)</f>
        <v>817-2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45775.44435185185</v>
      </c>
      <c r="W34" s="2265"/>
      <c r="X34" s="2265"/>
      <c r="Y34" s="2265"/>
      <c r="Z34" s="2265"/>
      <c r="AA34" s="2265"/>
      <c r="AB34" s="2265"/>
      <c r="AC34" s="327"/>
      <c r="AD34" s="2265" t="str">
        <f>IF(TITLE_DATE_PR_CHANGE="",IF(TITLE_DATE_PR="","",TITLE_DATE_PR),TITLE_DATE_PR_CHANGE)</f>
        <v>45775.44435185185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817-2</v>
      </c>
      <c r="W35" s="2252"/>
      <c r="X35" s="2252"/>
      <c r="Y35" s="2252"/>
      <c r="Z35" s="2252"/>
      <c r="AA35" s="2252"/>
      <c r="AB35" s="2252"/>
      <c r="AC35" s="327"/>
      <c r="AD35" s="2252" t="str">
        <f>IF(TITLE_NUMBER_PR_CHANGE="",IF(TITLE_NUMBER_PR="","",TITLE_NUMBER_PR),TITLE_NUMBER_PR_CHANGE)</f>
        <v>817-2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134</v>
      </c>
      <c r="C41" s="1371" t="s">
        <v>135</v>
      </c>
      <c r="D41" s="1371" t="s">
        <v>136</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CFF53-56AB-B718-0C96-6A7AD3B3F4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45775.44435185185</v>
      </c>
      <c r="W30" s="2265"/>
      <c r="X30" s="2265"/>
      <c r="Y30" s="2265"/>
      <c r="Z30" s="2265"/>
      <c r="AA30" s="2265"/>
      <c r="AB30" s="2265"/>
      <c r="AC30" s="327"/>
      <c r="AD30" s="2265" t="str">
        <f>IF(TITLE_DATE_PR_CHANGE="",IF(TITLE_DATE_PR="","",TITLE_DATE_PR),TITLE_DATE_PR_CHANGE)</f>
        <v>45775.44435185185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817-2</v>
      </c>
      <c r="W31" s="2252"/>
      <c r="X31" s="2252"/>
      <c r="Y31" s="2252"/>
      <c r="Z31" s="2252"/>
      <c r="AA31" s="2252"/>
      <c r="AB31" s="2252"/>
      <c r="AC31" s="327"/>
      <c r="AD31" s="2252" t="str">
        <f>IF(TITLE_NUMBER_PR_CHANGE="",IF(TITLE_NUMBER_PR="","",TITLE_NUMBER_PR),TITLE_NUMBER_PR_CHANGE)</f>
        <v>817-2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45775.44435185185</v>
      </c>
      <c r="W34" s="2265"/>
      <c r="X34" s="2265"/>
      <c r="Y34" s="2265"/>
      <c r="Z34" s="2265"/>
      <c r="AA34" s="2265"/>
      <c r="AB34" s="2265"/>
      <c r="AC34" s="327"/>
      <c r="AD34" s="2265" t="str">
        <f>IF(TITLE_DATE_PR_CHANGE="",IF(TITLE_DATE_PR="","",TITLE_DATE_PR),TITLE_DATE_PR_CHANGE)</f>
        <v>45775.44435185185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817-2</v>
      </c>
      <c r="W35" s="2252"/>
      <c r="X35" s="2252"/>
      <c r="Y35" s="2252"/>
      <c r="Z35" s="2252"/>
      <c r="AA35" s="2252"/>
      <c r="AB35" s="2252"/>
      <c r="AC35" s="327"/>
      <c r="AD35" s="2252" t="str">
        <f>IF(TITLE_NUMBER_PR_CHANGE="",IF(TITLE_NUMBER_PR="","",TITLE_NUMBER_PR),TITLE_NUMBER_PR_CHANGE)</f>
        <v>817-2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134</v>
      </c>
      <c r="C41" s="1371" t="s">
        <v>135</v>
      </c>
      <c r="D41" s="1371" t="s">
        <v>136</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4E228-B428-C27E-DC98-7CF3F5D347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45775.44435185185</v>
      </c>
      <c r="W30" s="2265"/>
      <c r="X30" s="2265"/>
      <c r="Y30" s="2265"/>
      <c r="Z30" s="2265"/>
      <c r="AA30" s="2265"/>
      <c r="AB30" s="2265"/>
      <c r="AC30" s="327"/>
      <c r="AD30" s="2265" t="str">
        <f>IF(TITLE_DATE_PR_CHANGE="",IF(TITLE_DATE_PR="","",TITLE_DATE_PR),TITLE_DATE_PR_CHANGE)</f>
        <v>45775.44435185185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817-2</v>
      </c>
      <c r="W31" s="2252"/>
      <c r="X31" s="2252"/>
      <c r="Y31" s="2252"/>
      <c r="Z31" s="2252"/>
      <c r="AA31" s="2252"/>
      <c r="AB31" s="2252"/>
      <c r="AC31" s="327"/>
      <c r="AD31" s="2252" t="str">
        <f>IF(TITLE_NUMBER_PR_CHANGE="",IF(TITLE_NUMBER_PR="","",TITLE_NUMBER_PR),TITLE_NUMBER_PR_CHANGE)</f>
        <v>817-2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45775.44435185185</v>
      </c>
      <c r="W34" s="2265"/>
      <c r="X34" s="2265"/>
      <c r="Y34" s="2265"/>
      <c r="Z34" s="2265"/>
      <c r="AA34" s="2265"/>
      <c r="AB34" s="2265"/>
      <c r="AC34" s="327"/>
      <c r="AD34" s="2265" t="str">
        <f>IF(TITLE_DATE_PR_CHANGE="",IF(TITLE_DATE_PR="","",TITLE_DATE_PR),TITLE_DATE_PR_CHANGE)</f>
        <v>45775.44435185185</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817-2</v>
      </c>
      <c r="W35" s="2252"/>
      <c r="X35" s="2252"/>
      <c r="Y35" s="2252"/>
      <c r="Z35" s="2252"/>
      <c r="AA35" s="2252"/>
      <c r="AB35" s="2252"/>
      <c r="AC35" s="327"/>
      <c r="AD35" s="2252" t="str">
        <f>IF(TITLE_NUMBER_PR_CHANGE="",IF(TITLE_NUMBER_PR="","",TITLE_NUMBER_PR),TITLE_NUMBER_PR_CHANGE)</f>
        <v>817-2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134</v>
      </c>
      <c r="C41" s="1371" t="s">
        <v>135</v>
      </c>
      <c r="D41" s="1371" t="s">
        <v>136</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193</v>
      </c>
      <c r="B47" s="1344" t="s">
        <v>194</v>
      </c>
      <c r="C47" s="1344" t="s">
        <v>195</v>
      </c>
      <c r="D47" s="1344" t="s">
        <v>196</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193</v>
      </c>
      <c r="B48" s="1364" t="s">
        <v>194</v>
      </c>
      <c r="C48" s="1364" t="s">
        <v>195</v>
      </c>
      <c r="D48" s="1364" t="s">
        <v>196</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0">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193</v>
      </c>
      <c r="B55" s="1344" t="s">
        <v>194</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193</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D3EF4-AC98-F1A2-E0B2-E77754EE03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169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Муниципальное унитарное предприятие "Невельские коммунальные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45775.44435185185</v>
      </c>
      <c r="Y34" s="2265"/>
      <c r="Z34" s="2265"/>
      <c r="AA34" s="2265"/>
      <c r="AB34" s="2265"/>
      <c r="AC34" s="2265"/>
      <c r="AD34" s="2265"/>
      <c r="AE34" s="2265"/>
      <c r="AF34" s="327"/>
      <c r="AG34" s="2265" t="str">
        <f>IF(TITLE_DATE_PR_CHANGE="",IF(TITLE_DATE_PR="","",TITLE_DATE_PR),TITLE_DATE_PR_CHANGE)</f>
        <v>45775.44435185185</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817-2</v>
      </c>
      <c r="Y35" s="2252"/>
      <c r="Z35" s="2252"/>
      <c r="AA35" s="2252"/>
      <c r="AB35" s="2252"/>
      <c r="AC35" s="2252"/>
      <c r="AD35" s="2252"/>
      <c r="AE35" s="2252"/>
      <c r="AF35" s="327"/>
      <c r="AG35" s="2252" t="str">
        <f>IF(TITLE_NUMBER_PR_CHANGE="",IF(TITLE_NUMBER_PR="","",TITLE_NUMBER_PR),TITLE_NUMBER_PR_CHANGE)</f>
        <v>817-2</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45775.44435185185</v>
      </c>
      <c r="Y38" s="2265"/>
      <c r="Z38" s="2265"/>
      <c r="AA38" s="2265"/>
      <c r="AB38" s="2265"/>
      <c r="AC38" s="2265"/>
      <c r="AD38" s="2265"/>
      <c r="AE38" s="2265"/>
      <c r="AF38" s="327"/>
      <c r="AG38" s="2265" t="str">
        <f>IF(TITLE_DATE_PR_CHANGE="",IF(TITLE_DATE_PR="","",TITLE_DATE_PR),TITLE_DATE_PR_CHANGE)</f>
        <v>45775.44435185185</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817-2</v>
      </c>
      <c r="Y39" s="2252"/>
      <c r="Z39" s="2252"/>
      <c r="AA39" s="2252"/>
      <c r="AB39" s="2252"/>
      <c r="AC39" s="2252"/>
      <c r="AD39" s="2252"/>
      <c r="AE39" s="2252"/>
      <c r="AF39" s="327"/>
      <c r="AG39" s="2252" t="str">
        <f>IF(TITLE_NUMBER_PR_CHANGE="",IF(TITLE_NUMBER_PR="","",TITLE_NUMBER_PR),TITLE_NUMBER_PR_CHANGE)</f>
        <v>817-2</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459</v>
      </c>
      <c r="Y44" s="2313" t="s">
        <v>460</v>
      </c>
      <c r="Z44" s="2313"/>
      <c r="AA44" s="2313"/>
      <c r="AB44" s="2313"/>
      <c r="AC44" s="2295" t="s">
        <v>438</v>
      </c>
      <c r="AD44" s="2612"/>
      <c r="AE44" s="2315"/>
      <c r="AF44" s="2279"/>
      <c r="AG44" s="2295" t="s">
        <v>459</v>
      </c>
      <c r="AH44" s="2313" t="s">
        <v>460</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461</v>
      </c>
      <c r="Z45" s="2271" t="s">
        <v>462</v>
      </c>
      <c r="AA45" s="2321"/>
      <c r="AB45" s="2272"/>
      <c r="AC45" s="2296"/>
      <c r="AD45" s="2613"/>
      <c r="AE45" s="2317"/>
      <c r="AF45" s="2279"/>
      <c r="AG45" s="2326"/>
      <c r="AH45" s="2318" t="s">
        <v>461</v>
      </c>
      <c r="AI45" s="2271" t="s">
        <v>462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463</v>
      </c>
      <c r="AA46" s="2271" t="s">
        <v>464</v>
      </c>
      <c r="AB46" s="2272"/>
      <c r="AC46" s="2318" t="s">
        <v>448</v>
      </c>
      <c r="AD46" s="2322" t="s">
        <v>449</v>
      </c>
      <c r="AE46" s="2323"/>
      <c r="AF46" s="2279"/>
      <c r="AG46" s="2326"/>
      <c r="AH46" s="2319"/>
      <c r="AI46" s="2318" t="s">
        <v>463</v>
      </c>
      <c r="AJ46" s="2271" t="s">
        <v>464</v>
      </c>
      <c r="AK46" s="2272"/>
      <c r="AL46" s="2318" t="s">
        <v>448</v>
      </c>
      <c r="AM46" s="2322" t="s">
        <v>449</v>
      </c>
      <c r="AN46" s="2323"/>
      <c r="AO46" s="2279"/>
      <c r="AP46" s="2282"/>
      <c r="AQ46" s="2128"/>
      <c r="AW46" s="1156">
        <v>26</v>
      </c>
    </row>
    <row customHeight="1" ht="65.25">
      <c r="A47" s="1260"/>
      <c r="B47" s="1260" t="s">
        <v>134</v>
      </c>
      <c r="C47" s="1260" t="s">
        <v>135</v>
      </c>
      <c r="D47" s="1260" t="s">
        <v>136</v>
      </c>
      <c r="E47" s="1311" t="s">
        <v>439</v>
      </c>
      <c r="F47" s="1311" t="s">
        <v>440</v>
      </c>
      <c r="G47" s="1311" t="s">
        <v>441</v>
      </c>
      <c r="H47" s="1311" t="s">
        <v>442</v>
      </c>
      <c r="I47" s="1311" t="s">
        <v>443</v>
      </c>
      <c r="J47" s="1311" t="s">
        <v>444</v>
      </c>
      <c r="K47" s="1311" t="s">
        <v>445</v>
      </c>
      <c r="L47" s="1311" t="s">
        <v>465</v>
      </c>
      <c r="M47" s="1311" t="s">
        <v>420</v>
      </c>
      <c r="R47" s="377"/>
      <c r="S47" s="377"/>
      <c r="T47" s="377"/>
      <c r="U47" s="2274"/>
      <c r="V47" s="2210"/>
      <c r="W47" s="303"/>
      <c r="X47" s="2296"/>
      <c r="Y47" s="2320"/>
      <c r="Z47" s="2320"/>
      <c r="AA47" s="1223" t="s">
        <v>466</v>
      </c>
      <c r="AB47" s="1223" t="s">
        <v>467</v>
      </c>
      <c r="AC47" s="2320"/>
      <c r="AD47" s="2324"/>
      <c r="AE47" s="2325"/>
      <c r="AF47" s="2280"/>
      <c r="AG47" s="2296"/>
      <c r="AH47" s="2320"/>
      <c r="AI47" s="2320"/>
      <c r="AJ47" s="1223" t="s">
        <v>466</v>
      </c>
      <c r="AK47" s="1223" t="s">
        <v>467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181</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181</v>
      </c>
      <c r="B50" s="1268" t="s">
        <v>182</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181</v>
      </c>
      <c r="B51" s="1268" t="s">
        <v>182</v>
      </c>
      <c r="C51" s="1268" t="s">
        <v>183</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181</v>
      </c>
      <c r="B52" s="1268" t="s">
        <v>182</v>
      </c>
      <c r="C52" s="1268" t="s">
        <v>183</v>
      </c>
      <c r="D52" s="1268" t="s">
        <v>184</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181</v>
      </c>
      <c r="B53" s="1376" t="s">
        <v>182</v>
      </c>
      <c r="C53" s="1376" t="s">
        <v>183</v>
      </c>
      <c r="D53" s="1376" t="s">
        <v>184</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181</v>
      </c>
      <c r="B54" s="1268" t="s">
        <v>182</v>
      </c>
      <c r="C54" s="1268" t="s">
        <v>183</v>
      </c>
      <c r="D54" s="1268" t="s">
        <v>184</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181</v>
      </c>
      <c r="B55" s="1268" t="s">
        <v>182</v>
      </c>
      <c r="C55" s="1268" t="s">
        <v>183</v>
      </c>
      <c r="D55" s="1268" t="s">
        <v>184</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456</v>
      </c>
      <c r="AR55" s="512">
        <f>STRCHECKDATE(X57:AP57)</f>
      </c>
      <c r="AS55" s="501"/>
      <c r="AT55" s="501" t="str">
        <f>IF(V55="","",V55)</f>
        <v/>
      </c>
      <c r="AU55" s="501"/>
      <c r="AV55" s="501"/>
      <c r="AW55" s="1156">
        <v>21</v>
      </c>
    </row>
    <row customHeight="1" ht="11.549999999999999">
      <c r="A56" s="1268" t="s">
        <v>181</v>
      </c>
      <c r="B56" s="1268" t="s">
        <v>182</v>
      </c>
      <c r="C56" s="1268" t="s">
        <v>183</v>
      </c>
      <c r="D56" s="1268" t="s">
        <v>184</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457</v>
      </c>
      <c r="AR56" s="512">
        <f>STRCHECKDATE(X58:AP58)</f>
      </c>
      <c r="AS56" s="501"/>
      <c r="AT56" s="501" t="str">
        <f>IF(V56="","",V56)</f>
        <v/>
      </c>
      <c r="AU56" s="501"/>
      <c r="AV56" s="501"/>
      <c r="AW56" s="1156">
        <v>11</v>
      </c>
    </row>
    <row customHeight="1" ht="0">
      <c r="A57" s="1268" t="s">
        <v>181</v>
      </c>
      <c r="B57" s="1268" t="s">
        <v>182</v>
      </c>
      <c r="C57" s="1268" t="s">
        <v>183</v>
      </c>
      <c r="D57" s="1268" t="s">
        <v>184</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181</v>
      </c>
      <c r="B58" s="1268" t="s">
        <v>182</v>
      </c>
      <c r="C58" s="1268" t="s">
        <v>183</v>
      </c>
      <c r="D58" s="1268" t="s">
        <v>184</v>
      </c>
      <c r="E58" s="2291"/>
      <c r="F58" s="2291"/>
      <c r="G58" s="2291"/>
      <c r="H58" s="2312"/>
      <c r="I58" s="2102"/>
      <c r="J58" s="2102"/>
      <c r="K58" s="2128"/>
      <c r="L58" s="1268"/>
      <c r="M58" s="1311"/>
      <c r="Q58" s="2258"/>
      <c r="R58" s="2258"/>
      <c r="S58" s="1332"/>
      <c r="T58" s="357"/>
      <c r="U58" s="1279"/>
      <c r="V58" s="289" t="s">
        <v>458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181</v>
      </c>
      <c r="B59" s="1268" t="s">
        <v>182</v>
      </c>
      <c r="C59" s="1268" t="s">
        <v>183</v>
      </c>
      <c r="D59" s="1268" t="s">
        <v>184</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181</v>
      </c>
      <c r="B60" s="1268" t="s">
        <v>182</v>
      </c>
      <c r="C60" s="1268" t="s">
        <v>183</v>
      </c>
      <c r="D60" s="1268" t="s">
        <v>184</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181</v>
      </c>
      <c r="B61" s="1268" t="s">
        <v>182</v>
      </c>
      <c r="C61" s="1268" t="s">
        <v>183</v>
      </c>
      <c r="D61" s="1268" t="s">
        <v>184</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181</v>
      </c>
      <c r="B62" s="1376" t="s">
        <v>182</v>
      </c>
      <c r="C62" s="1376" t="s">
        <v>183</v>
      </c>
      <c r="D62" s="1375"/>
      <c r="E62" s="2291"/>
      <c r="F62" s="2291"/>
      <c r="G62" s="2290"/>
      <c r="H62" s="1375"/>
      <c r="I62" s="1375"/>
      <c r="J62" s="1375"/>
      <c r="K62" s="1375"/>
      <c r="L62" s="1375"/>
      <c r="M62" s="1378"/>
      <c r="N62" s="1379"/>
      <c r="O62" s="1379"/>
      <c r="P62" s="352"/>
      <c r="Q62" s="1317"/>
      <c r="R62" s="1318"/>
      <c r="S62" s="1317"/>
      <c r="T62" s="1317"/>
      <c r="U62" s="1323"/>
      <c r="V62" s="1326" t="s">
        <v>168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181</v>
      </c>
      <c r="B63" s="1376" t="s">
        <v>182</v>
      </c>
      <c r="C63" s="1375"/>
      <c r="D63" s="1375"/>
      <c r="E63" s="2291"/>
      <c r="F63" s="2290"/>
      <c r="G63" s="1375"/>
      <c r="H63" s="1375"/>
      <c r="I63" s="1375"/>
      <c r="J63" s="1375"/>
      <c r="K63" s="1375"/>
      <c r="L63" s="1375"/>
      <c r="M63" s="1378"/>
      <c r="N63" s="1380"/>
      <c r="O63" s="1380"/>
      <c r="P63" s="352"/>
      <c r="Q63" s="1317"/>
      <c r="R63" s="1318"/>
      <c r="S63" s="1317"/>
      <c r="T63" s="1317"/>
      <c r="U63" s="1323"/>
      <c r="V63" s="1326" t="s">
        <v>169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181</v>
      </c>
      <c r="B64" s="1376"/>
      <c r="C64" s="1376"/>
      <c r="D64" s="1376"/>
      <c r="E64" s="2290"/>
      <c r="F64" s="1376"/>
      <c r="G64" s="1376"/>
      <c r="H64" s="1376"/>
      <c r="I64" s="1376"/>
      <c r="J64" s="1376"/>
      <c r="K64" s="1376"/>
      <c r="L64" s="1376"/>
      <c r="M64" s="1382"/>
      <c r="N64" s="1380"/>
      <c r="O64" s="1380"/>
      <c r="P64" s="352"/>
      <c r="Q64" s="381"/>
      <c r="R64" s="1345"/>
      <c r="S64" s="381"/>
      <c r="T64" s="381"/>
      <c r="U64" s="1323"/>
      <c r="V64" s="1326" t="s">
        <v>170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38AB5-41A8-631A-4458-828A08589D3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169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473</v>
      </c>
      <c r="AE23" s="1508" t="s">
        <v>474</v>
      </c>
      <c r="AF23" s="1508" t="s">
        <v>473</v>
      </c>
      <c r="AI23" s="1508" t="s">
        <v>475</v>
      </c>
      <c r="AJ23" s="1508" t="s">
        <v>473</v>
      </c>
      <c r="AM23" s="1508" t="s">
        <v>476</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Муниципальное унитарное предприятие "Невельские коммунальные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45775.44435185185</v>
      </c>
      <c r="W31" s="2265"/>
      <c r="X31" s="2265"/>
      <c r="Y31" s="2265"/>
      <c r="Z31" s="2265"/>
      <c r="AA31" s="327"/>
      <c r="AB31" s="2265" t="str">
        <f>IF(TITLE_DATE_PR_CHANGE="",IF(TITLE_DATE_PR="","",TITLE_DATE_PR),TITLE_DATE_PR_CHANGE)</f>
        <v>45775.44435185185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817-2</v>
      </c>
      <c r="W32" s="2252"/>
      <c r="X32" s="2252"/>
      <c r="Y32" s="2252"/>
      <c r="Z32" s="2252"/>
      <c r="AA32" s="327"/>
      <c r="AB32" s="2252" t="str">
        <f>IF(TITLE_NUMBER_PR_CHANGE="",IF(TITLE_NUMBER_PR="","",TITLE_NUMBER_PR),TITLE_NUMBER_PR_CHANGE)</f>
        <v>817-2</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45775.44435185185</v>
      </c>
      <c r="W35" s="2265"/>
      <c r="X35" s="2265"/>
      <c r="Y35" s="2265"/>
      <c r="Z35" s="2265"/>
      <c r="AA35" s="327"/>
      <c r="AB35" s="2265" t="str">
        <f>IF(TITLE_DATE_PR_CHANGE="",IF(TITLE_DATE_PR="","",TITLE_DATE_PR),TITLE_DATE_PR_CHANGE)</f>
        <v>45775.44435185185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817-2</v>
      </c>
      <c r="W36" s="2252"/>
      <c r="X36" s="2252"/>
      <c r="Y36" s="2252"/>
      <c r="Z36" s="2252"/>
      <c r="AA36" s="327"/>
      <c r="AB36" s="2252" t="str">
        <f>IF(TITLE_NUMBER_PR_CHANGE="",IF(TITLE_NUMBER_PR="","",TITLE_NUMBER_PR),TITLE_NUMBER_PR_CHANGE)</f>
        <v>817-2</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477</v>
      </c>
      <c r="U40" s="302"/>
      <c r="V40" s="2276"/>
      <c r="W40" s="2276"/>
      <c r="X40" s="2276"/>
      <c r="Y40" s="2276"/>
      <c r="Z40" s="2277"/>
      <c r="AA40" s="2337" t="s">
        <v>432</v>
      </c>
      <c r="AB40" s="2329" t="s">
        <v>478</v>
      </c>
      <c r="AC40" s="2292"/>
      <c r="AD40" s="2292"/>
      <c r="AE40" s="2330"/>
      <c r="AF40" s="2292" t="s">
        <v>479</v>
      </c>
      <c r="AG40" s="2292"/>
      <c r="AH40" s="2292"/>
      <c r="AI40" s="2330"/>
      <c r="AJ40" s="2329" t="s">
        <v>480</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481</v>
      </c>
      <c r="W41" s="2128"/>
      <c r="X41" s="2295" t="s">
        <v>438</v>
      </c>
      <c r="Y41" s="2314"/>
      <c r="Z41" s="2315"/>
      <c r="AA41" s="2338"/>
      <c r="AB41" s="2331"/>
      <c r="AC41" s="2332"/>
      <c r="AD41" s="2332"/>
      <c r="AE41" s="2333"/>
      <c r="AF41" s="2332"/>
      <c r="AG41" s="2332"/>
      <c r="AH41" s="2332"/>
      <c r="AI41" s="2333"/>
      <c r="AJ41" s="2331"/>
      <c r="AK41" s="2332"/>
      <c r="AL41" s="2332"/>
      <c r="AM41" s="2332"/>
      <c r="AN41" s="2128" t="s">
        <v>481</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439</v>
      </c>
      <c r="F43" s="1365" t="s">
        <v>440</v>
      </c>
      <c r="G43" s="1365" t="s">
        <v>441</v>
      </c>
      <c r="H43" s="1365" t="s">
        <v>442</v>
      </c>
      <c r="I43" s="1365" t="s">
        <v>443</v>
      </c>
      <c r="J43" s="1365" t="s">
        <v>444</v>
      </c>
      <c r="K43" s="1365" t="s">
        <v>445</v>
      </c>
      <c r="L43" s="1365" t="s">
        <v>420</v>
      </c>
      <c r="Q43" s="292"/>
      <c r="R43" s="377"/>
      <c r="S43" s="2274"/>
      <c r="T43" s="2210"/>
      <c r="U43" s="303"/>
      <c r="V43" s="1331" t="s">
        <v>482</v>
      </c>
      <c r="W43" s="1331" t="s">
        <v>483</v>
      </c>
      <c r="X43" s="1339" t="s">
        <v>448</v>
      </c>
      <c r="Y43" s="2271" t="s">
        <v>449</v>
      </c>
      <c r="Z43" s="2272"/>
      <c r="AA43" s="2339"/>
      <c r="AB43" s="2334"/>
      <c r="AC43" s="2335"/>
      <c r="AD43" s="2335"/>
      <c r="AE43" s="2336"/>
      <c r="AF43" s="2335"/>
      <c r="AG43" s="2335"/>
      <c r="AH43" s="2335"/>
      <c r="AI43" s="2336"/>
      <c r="AJ43" s="2334"/>
      <c r="AK43" s="2335"/>
      <c r="AL43" s="2335"/>
      <c r="AM43" s="2336"/>
      <c r="AN43" s="1861" t="s">
        <v>482</v>
      </c>
      <c r="AO43" s="1861" t="s">
        <v>483</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205</v>
      </c>
      <c r="B46" s="1364" t="s">
        <v>206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205</v>
      </c>
      <c r="B47" s="1364" t="s">
        <v>206</v>
      </c>
      <c r="C47" s="1364" t="s">
        <v>207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205</v>
      </c>
      <c r="B48" s="1364" t="s">
        <v>206</v>
      </c>
      <c r="C48" s="1364" t="s">
        <v>207</v>
      </c>
      <c r="D48" s="1364" t="s">
        <v>208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205</v>
      </c>
      <c r="B49" s="1344" t="s">
        <v>206</v>
      </c>
      <c r="C49" s="1344" t="s">
        <v>207</v>
      </c>
      <c r="D49" s="1344" t="s">
        <v>208</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205</v>
      </c>
      <c r="B50" s="1344" t="s">
        <v>206</v>
      </c>
      <c r="C50" s="1344" t="s">
        <v>207</v>
      </c>
      <c r="D50" s="1344" t="s">
        <v>208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205</v>
      </c>
      <c r="B51" s="1364" t="s">
        <v>206</v>
      </c>
      <c r="C51" s="1364" t="s">
        <v>207</v>
      </c>
      <c r="D51" s="1364" t="s">
        <v>208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484</v>
      </c>
      <c r="AV51" s="512">
        <f>STRCHECKDATE(V54:AT54)</f>
      </c>
      <c r="AW51" s="501"/>
      <c r="AX51" s="501" t="str">
        <f>IF(T51="","",T51)</f>
        <v/>
      </c>
      <c r="AY51" s="501"/>
      <c r="AZ51" s="501"/>
      <c r="BA51" s="1156">
        <v>21</v>
      </c>
    </row>
    <row customHeight="1" ht="11.549999999999999">
      <c r="A52" s="1364" t="s">
        <v>205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469</v>
      </c>
      <c r="AN52" s="1394"/>
      <c r="AO52" s="1497"/>
      <c r="AP52" s="1394"/>
      <c r="AQ52" s="1394"/>
      <c r="AR52" s="1394"/>
      <c r="AS52" s="1394"/>
      <c r="AT52" s="1391"/>
      <c r="AU52" s="2255"/>
      <c r="AW52" s="501"/>
      <c r="AX52" s="501"/>
      <c r="AY52" s="501"/>
      <c r="AZ52" s="501"/>
      <c r="BA52" s="1156">
        <v>11</v>
      </c>
    </row>
    <row customHeight="1" ht="11.549999999999999">
      <c r="A53" s="1364" t="s">
        <v>205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205</v>
      </c>
      <c r="B54" s="1364" t="s">
        <v>206</v>
      </c>
      <c r="C54" s="1364" t="s">
        <v>207</v>
      </c>
      <c r="D54" s="1364" t="s">
        <v>208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205</v>
      </c>
      <c r="B55" s="1364" t="s">
        <v>206</v>
      </c>
      <c r="C55" s="1364" t="s">
        <v>207</v>
      </c>
      <c r="D55" s="1364" t="s">
        <v>208</v>
      </c>
      <c r="E55" s="2260"/>
      <c r="F55" s="2260"/>
      <c r="G55" s="2260"/>
      <c r="H55" s="2260"/>
      <c r="I55" s="2287"/>
      <c r="J55" s="2257"/>
      <c r="K55" s="1364"/>
      <c r="L55" s="1365"/>
      <c r="P55" s="2258"/>
      <c r="Q55" s="2258"/>
      <c r="R55" s="357"/>
      <c r="S55" s="1279"/>
      <c r="T55" s="288" t="s">
        <v>472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205</v>
      </c>
      <c r="B56" s="1344" t="s">
        <v>206</v>
      </c>
      <c r="C56" s="1344" t="s">
        <v>207</v>
      </c>
      <c r="D56" s="1344" t="s">
        <v>208</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205</v>
      </c>
      <c r="B57" s="1344" t="s">
        <v>206</v>
      </c>
      <c r="C57" s="1344" t="s">
        <v>207</v>
      </c>
      <c r="D57" s="1344" t="s">
        <v>208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205</v>
      </c>
      <c r="B58" s="1344" t="s">
        <v>206</v>
      </c>
      <c r="C58" s="1344" t="s">
        <v>207</v>
      </c>
      <c r="D58" s="1315"/>
      <c r="E58" s="2260"/>
      <c r="F58" s="2260"/>
      <c r="G58" s="2259"/>
      <c r="H58" s="1315"/>
      <c r="I58" s="1315"/>
      <c r="J58" s="1315"/>
      <c r="K58" s="1315"/>
      <c r="L58" s="1340"/>
      <c r="M58" s="1316"/>
      <c r="N58" s="1316"/>
      <c r="P58" s="1317"/>
      <c r="Q58" s="1318"/>
      <c r="R58" s="1317"/>
      <c r="S58" s="1323"/>
      <c r="T58" s="1326" t="s">
        <v>168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205</v>
      </c>
      <c r="B59" s="1344" t="s">
        <v>206</v>
      </c>
      <c r="C59" s="1315"/>
      <c r="D59" s="1315"/>
      <c r="E59" s="2260"/>
      <c r="F59" s="2259"/>
      <c r="G59" s="1315"/>
      <c r="H59" s="1315"/>
      <c r="I59" s="1315"/>
      <c r="J59" s="1315"/>
      <c r="K59" s="1315"/>
      <c r="L59" s="1340"/>
      <c r="M59" s="1322"/>
      <c r="N59" s="1322"/>
      <c r="P59" s="1317"/>
      <c r="Q59" s="1318"/>
      <c r="R59" s="1317"/>
      <c r="S59" s="1323"/>
      <c r="T59" s="1326" t="s">
        <v>169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205</v>
      </c>
      <c r="B60" s="1344"/>
      <c r="C60" s="1344"/>
      <c r="D60" s="1344"/>
      <c r="E60" s="2260"/>
      <c r="F60" s="1344"/>
      <c r="G60" s="1344"/>
      <c r="H60" s="1344"/>
      <c r="I60" s="1344"/>
      <c r="J60" s="1344"/>
      <c r="K60" s="1344"/>
      <c r="L60" s="1347"/>
      <c r="M60" s="1322"/>
      <c r="N60" s="1322"/>
      <c r="O60" s="519"/>
      <c r="P60" s="381"/>
      <c r="Q60" s="1345"/>
      <c r="R60" s="381"/>
      <c r="S60" s="1323"/>
      <c r="T60" s="1326" t="s">
        <v>170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205</v>
      </c>
      <c r="B61" s="1344"/>
      <c r="C61" s="1344"/>
      <c r="D61" s="1344"/>
      <c r="E61" s="2259"/>
      <c r="F61" s="1344"/>
      <c r="G61" s="1344"/>
      <c r="H61" s="1344"/>
      <c r="I61" s="1344"/>
      <c r="J61" s="1344"/>
      <c r="K61" s="1344"/>
      <c r="L61" s="1347"/>
      <c r="M61" s="1322"/>
      <c r="N61" s="1322"/>
      <c r="O61" s="519"/>
      <c r="P61" s="381"/>
      <c r="Q61" s="1345"/>
      <c r="R61" s="381"/>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2D8E5-0E3B-1A58-5C78-72CE20A649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45775.44435185185</v>
      </c>
      <c r="W28" s="2265"/>
      <c r="X28" s="2265"/>
      <c r="Y28" s="2265"/>
      <c r="Z28" s="2265"/>
      <c r="AA28" s="2265"/>
      <c r="AB28" s="327"/>
      <c r="AC28" s="2265" t="str">
        <f>IF(TITLE_DATE_PR_CHANGE="",IF(TITLE_DATE_PR="","",TITLE_DATE_PR),TITLE_DATE_PR_CHANGE)</f>
        <v>45775.44435185185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817-2</v>
      </c>
      <c r="W29" s="2252"/>
      <c r="X29" s="2252"/>
      <c r="Y29" s="2252"/>
      <c r="Z29" s="2252"/>
      <c r="AA29" s="2252"/>
      <c r="AB29" s="327"/>
      <c r="AC29" s="2252" t="str">
        <f>IF(TITLE_NUMBER_PR_CHANGE="",IF(TITLE_NUMBER_PR="","",TITLE_NUMBER_PR),TITLE_NUMBER_PR_CHANGE)</f>
        <v>817-2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45775.44435185185</v>
      </c>
      <c r="W32" s="2265"/>
      <c r="X32" s="2265"/>
      <c r="Y32" s="2265"/>
      <c r="Z32" s="2265"/>
      <c r="AA32" s="2265"/>
      <c r="AB32" s="327"/>
      <c r="AC32" s="2265" t="str">
        <f>IF(TITLE_DATE_PR_CHANGE="",IF(TITLE_DATE_PR="","",TITLE_DATE_PR),TITLE_DATE_PR_CHANGE)</f>
        <v>45775.44435185185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817-2</v>
      </c>
      <c r="W33" s="2252"/>
      <c r="X33" s="2252"/>
      <c r="Y33" s="2252"/>
      <c r="Z33" s="2252"/>
      <c r="AA33" s="2252"/>
      <c r="AB33" s="327"/>
      <c r="AC33" s="2252" t="str">
        <f>IF(TITLE_NUMBER_PR_CHANGE="",IF(TITLE_NUMBER_PR="","",TITLE_NUMBER_PR),TITLE_NUMBER_PR_CHANGE)</f>
        <v>817-2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493</v>
      </c>
      <c r="W38" s="2263" t="s">
        <v>437</v>
      </c>
      <c r="X38" s="2264"/>
      <c r="Y38" s="2263" t="s">
        <v>438</v>
      </c>
      <c r="Z38" s="2270"/>
      <c r="AA38" s="2264"/>
      <c r="AB38" s="2279"/>
      <c r="AC38" s="1353" t="s">
        <v>493</v>
      </c>
      <c r="AD38" s="2263" t="s">
        <v>437</v>
      </c>
      <c r="AE38" s="2264"/>
      <c r="AF38" s="2263" t="s">
        <v>438</v>
      </c>
      <c r="AG38" s="2270"/>
      <c r="AH38" s="2264"/>
      <c r="AI38" s="2279"/>
      <c r="AJ38" s="2282"/>
      <c r="AK38" s="2128"/>
      <c r="AQ38" s="1156">
        <v>34</v>
      </c>
    </row>
    <row customHeight="1" ht="35.699999999999996">
      <c r="A39" s="1371"/>
      <c r="B39" s="1371" t="s">
        <v>134</v>
      </c>
      <c r="C39" s="1371" t="s">
        <v>135</v>
      </c>
      <c r="D39" s="1371" t="s">
        <v>136</v>
      </c>
      <c r="E39" s="1365" t="s">
        <v>439</v>
      </c>
      <c r="F39" s="1365" t="s">
        <v>440</v>
      </c>
      <c r="G39" s="1365" t="s">
        <v>441</v>
      </c>
      <c r="H39" s="1365"/>
      <c r="I39" s="1365" t="s">
        <v>494</v>
      </c>
      <c r="J39" s="1365" t="s">
        <v>444</v>
      </c>
      <c r="K39" s="1365" t="s">
        <v>495</v>
      </c>
      <c r="L39" s="1365" t="s">
        <v>420</v>
      </c>
      <c r="Q39" s="377"/>
      <c r="R39" s="377"/>
      <c r="S39" s="2274"/>
      <c r="T39" s="2210"/>
      <c r="U39" s="303"/>
      <c r="V39" s="1353" t="s">
        <v>496</v>
      </c>
      <c r="W39" s="1223" t="s">
        <v>497</v>
      </c>
      <c r="X39" s="1223" t="s">
        <v>498</v>
      </c>
      <c r="Y39" s="1358" t="s">
        <v>448</v>
      </c>
      <c r="Z39" s="2271" t="s">
        <v>449</v>
      </c>
      <c r="AA39" s="2272"/>
      <c r="AB39" s="2280"/>
      <c r="AC39" s="1353" t="s">
        <v>496</v>
      </c>
      <c r="AD39" s="1223" t="s">
        <v>497</v>
      </c>
      <c r="AE39" s="1223" t="s">
        <v>498</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499</v>
      </c>
      <c r="E44" s="2260"/>
      <c r="F44" s="2260"/>
      <c r="G44" s="2260"/>
      <c r="H44" s="2260"/>
      <c r="I44" s="2257" t="str">
        <f>S43&amp;".1"</f>
        <v>...1</v>
      </c>
      <c r="J44" s="1364"/>
      <c r="K44" s="1364"/>
      <c r="L44" s="1365"/>
      <c r="P44" s="2258">
        <v>1</v>
      </c>
      <c r="Q44" s="1355"/>
      <c r="R44" s="357"/>
      <c r="S44" s="1359"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499</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231</v>
      </c>
      <c r="B46" s="1364" t="s">
        <v>232</v>
      </c>
      <c r="C46" s="1364" t="s">
        <v>233</v>
      </c>
      <c r="D46" s="1364" t="s">
        <v>499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499</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499</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499</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D55D6-735A-DBCF-2D78-3A72AD653A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45775.44435185185</v>
      </c>
      <c r="W28" s="2265"/>
      <c r="X28" s="2265"/>
      <c r="Y28" s="2265"/>
      <c r="Z28" s="2265"/>
      <c r="AA28" s="2265"/>
      <c r="AB28" s="327"/>
      <c r="AC28" s="2265" t="str">
        <f>IF(TITLE_DATE_PR_CHANGE="",IF(TITLE_DATE_PR="","",TITLE_DATE_PR),TITLE_DATE_PR_CHANGE)</f>
        <v>45775.44435185185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817-2</v>
      </c>
      <c r="W29" s="2252"/>
      <c r="X29" s="2252"/>
      <c r="Y29" s="2252"/>
      <c r="Z29" s="2252"/>
      <c r="AA29" s="2252"/>
      <c r="AB29" s="327"/>
      <c r="AC29" s="2252" t="str">
        <f>IF(TITLE_NUMBER_PR_CHANGE="",IF(TITLE_NUMBER_PR="","",TITLE_NUMBER_PR),TITLE_NUMBER_PR_CHANGE)</f>
        <v>817-2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45775.44435185185</v>
      </c>
      <c r="W32" s="2265"/>
      <c r="X32" s="2265"/>
      <c r="Y32" s="2265"/>
      <c r="Z32" s="2265"/>
      <c r="AA32" s="2265"/>
      <c r="AB32" s="327"/>
      <c r="AC32" s="2265" t="str">
        <f>IF(TITLE_DATE_PR_CHANGE="",IF(TITLE_DATE_PR="","",TITLE_DATE_PR),TITLE_DATE_PR_CHANGE)</f>
        <v>45775.44435185185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817-2</v>
      </c>
      <c r="W33" s="2252"/>
      <c r="X33" s="2252"/>
      <c r="Y33" s="2252"/>
      <c r="Z33" s="2252"/>
      <c r="AA33" s="2252"/>
      <c r="AB33" s="327"/>
      <c r="AC33" s="2252" t="str">
        <f>IF(TITLE_NUMBER_PR_CHANGE="",IF(TITLE_NUMBER_PR="","",TITLE_NUMBER_PR),TITLE_NUMBER_PR_CHANGE)</f>
        <v>817-2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134</v>
      </c>
      <c r="C39" s="1371" t="s">
        <v>135</v>
      </c>
      <c r="D39" s="1371" t="s">
        <v>136</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500</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500</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236</v>
      </c>
      <c r="B46" s="1364" t="s">
        <v>237</v>
      </c>
      <c r="C46" s="1364" t="s">
        <v>238</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500</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500</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500</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AFB58-2484-A6D8-5EDB-A6761F38F5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45775.44435185185</v>
      </c>
      <c r="W28" s="2265"/>
      <c r="X28" s="2265"/>
      <c r="Y28" s="2265"/>
      <c r="Z28" s="2265"/>
      <c r="AA28" s="2265"/>
      <c r="AB28" s="327"/>
      <c r="AC28" s="2265" t="str">
        <f>IF(TITLE_DATE_PR_CHANGE="",IF(TITLE_DATE_PR="","",TITLE_DATE_PR),TITLE_DATE_PR_CHANGE)</f>
        <v>45775.44435185185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817-2</v>
      </c>
      <c r="W29" s="2252"/>
      <c r="X29" s="2252"/>
      <c r="Y29" s="2252"/>
      <c r="Z29" s="2252"/>
      <c r="AA29" s="2252"/>
      <c r="AB29" s="327"/>
      <c r="AC29" s="2252" t="str">
        <f>IF(TITLE_NUMBER_PR_CHANGE="",IF(TITLE_NUMBER_PR="","",TITLE_NUMBER_PR),TITLE_NUMBER_PR_CHANGE)</f>
        <v>817-2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45775.44435185185</v>
      </c>
      <c r="W32" s="2265"/>
      <c r="X32" s="2265"/>
      <c r="Y32" s="2265"/>
      <c r="Z32" s="2265"/>
      <c r="AA32" s="2265"/>
      <c r="AB32" s="327"/>
      <c r="AC32" s="2265" t="str">
        <f>IF(TITLE_DATE_PR_CHANGE="",IF(TITLE_DATE_PR="","",TITLE_DATE_PR),TITLE_DATE_PR_CHANGE)</f>
        <v>45775.44435185185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817-2</v>
      </c>
      <c r="W33" s="2252"/>
      <c r="X33" s="2252"/>
      <c r="Y33" s="2252"/>
      <c r="Z33" s="2252"/>
      <c r="AA33" s="2252"/>
      <c r="AB33" s="327"/>
      <c r="AC33" s="2252" t="str">
        <f>IF(TITLE_NUMBER_PR_CHANGE="",IF(TITLE_NUMBER_PR="","",TITLE_NUMBER_PR),TITLE_NUMBER_PR_CHANGE)</f>
        <v>817-2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134</v>
      </c>
      <c r="C39" s="1371" t="s">
        <v>135</v>
      </c>
      <c r="D39" s="1371" t="s">
        <v>136</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501</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501</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241</v>
      </c>
      <c r="B46" s="1364" t="s">
        <v>242</v>
      </c>
      <c r="C46" s="1364" t="s">
        <v>243</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501</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501</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501</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06BC4-2208-3454-036A-FA3DB6E7FC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45775.44435185185</v>
      </c>
      <c r="W28" s="2265"/>
      <c r="X28" s="2265"/>
      <c r="Y28" s="2265"/>
      <c r="Z28" s="2265"/>
      <c r="AA28" s="2265"/>
      <c r="AB28" s="327"/>
      <c r="AC28" s="2265" t="str">
        <f>IF(TITLE_DATE_PR_CHANGE="",IF(TITLE_DATE_PR="","",TITLE_DATE_PR),TITLE_DATE_PR_CHANGE)</f>
        <v>45775.44435185185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817-2</v>
      </c>
      <c r="W29" s="2252"/>
      <c r="X29" s="2252"/>
      <c r="Y29" s="2252"/>
      <c r="Z29" s="2252"/>
      <c r="AA29" s="2252"/>
      <c r="AB29" s="327"/>
      <c r="AC29" s="2252" t="str">
        <f>IF(TITLE_NUMBER_PR_CHANGE="",IF(TITLE_NUMBER_PR="","",TITLE_NUMBER_PR),TITLE_NUMBER_PR_CHANGE)</f>
        <v>817-2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45775.44435185185</v>
      </c>
      <c r="W32" s="2265"/>
      <c r="X32" s="2265"/>
      <c r="Y32" s="2265"/>
      <c r="Z32" s="2265"/>
      <c r="AA32" s="2265"/>
      <c r="AB32" s="327"/>
      <c r="AC32" s="2265" t="str">
        <f>IF(TITLE_DATE_PR_CHANGE="",IF(TITLE_DATE_PR="","",TITLE_DATE_PR),TITLE_DATE_PR_CHANGE)</f>
        <v>45775.44435185185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817-2</v>
      </c>
      <c r="W33" s="2252"/>
      <c r="X33" s="2252"/>
      <c r="Y33" s="2252"/>
      <c r="Z33" s="2252"/>
      <c r="AA33" s="2252"/>
      <c r="AB33" s="327"/>
      <c r="AC33" s="2252" t="str">
        <f>IF(TITLE_NUMBER_PR_CHANGE="",IF(TITLE_NUMBER_PR="","",TITLE_NUMBER_PR),TITLE_NUMBER_PR_CHANGE)</f>
        <v>817-2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134</v>
      </c>
      <c r="C39" s="1371" t="s">
        <v>135</v>
      </c>
      <c r="D39" s="1371" t="s">
        <v>136</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502</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502</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246</v>
      </c>
      <c r="B46" s="1364" t="s">
        <v>247</v>
      </c>
      <c r="C46" s="1364" t="s">
        <v>248</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502</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502</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502</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6B856-A9C3-0148-8FCA-8271CCAF5C9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169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474</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45775.44435185185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817-2</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45775.44435185185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817-2</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503</v>
      </c>
      <c r="U37" s="338"/>
      <c r="V37" s="2276"/>
      <c r="W37" s="2276"/>
      <c r="X37" s="2276"/>
      <c r="Y37" s="2276"/>
      <c r="Z37" s="2276"/>
      <c r="AA37" s="2210" t="s">
        <v>432</v>
      </c>
      <c r="AB37" s="2209" t="s">
        <v>504</v>
      </c>
      <c r="AC37" s="2209" t="s">
        <v>478</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481</v>
      </c>
      <c r="W38" s="2128"/>
      <c r="X38" s="2295" t="s">
        <v>438</v>
      </c>
      <c r="Y38" s="2314"/>
      <c r="Z38" s="2314"/>
      <c r="AA38" s="2210"/>
      <c r="AB38" s="2209"/>
      <c r="AC38" s="2209"/>
      <c r="AD38" s="2104" t="s">
        <v>481</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439</v>
      </c>
      <c r="F40" s="1311" t="s">
        <v>440</v>
      </c>
      <c r="G40" s="1311" t="s">
        <v>441</v>
      </c>
      <c r="H40" s="1311" t="s">
        <v>442</v>
      </c>
      <c r="I40" s="1311" t="s">
        <v>443</v>
      </c>
      <c r="J40" s="1311" t="s">
        <v>444</v>
      </c>
      <c r="K40" s="1311" t="s">
        <v>445</v>
      </c>
      <c r="L40" s="1311" t="s">
        <v>420</v>
      </c>
      <c r="Q40" s="292"/>
      <c r="R40" s="377"/>
      <c r="S40" s="2274"/>
      <c r="T40" s="2210"/>
      <c r="U40" s="303"/>
      <c r="V40" s="1951" t="s">
        <v>482</v>
      </c>
      <c r="W40" s="1951" t="s">
        <v>483</v>
      </c>
      <c r="X40" s="1939" t="s">
        <v>448</v>
      </c>
      <c r="Y40" s="2271" t="s">
        <v>449</v>
      </c>
      <c r="Z40" s="2321"/>
      <c r="AA40" s="2210"/>
      <c r="AB40" s="2209"/>
      <c r="AC40" s="2209"/>
      <c r="AD40" s="1969" t="s">
        <v>482</v>
      </c>
      <c r="AE40" s="1960" t="s">
        <v>483</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211</v>
      </c>
      <c r="B43" s="1268" t="s">
        <v>212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211</v>
      </c>
      <c r="B44" s="1268" t="s">
        <v>212</v>
      </c>
      <c r="C44" s="1268" t="s">
        <v>213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211</v>
      </c>
      <c r="B45" s="1268" t="s">
        <v>212</v>
      </c>
      <c r="C45" s="1268" t="s">
        <v>213</v>
      </c>
      <c r="D45" s="1268" t="s">
        <v>214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211</v>
      </c>
      <c r="B46" s="1376" t="s">
        <v>212</v>
      </c>
      <c r="C46" s="1376" t="s">
        <v>213</v>
      </c>
      <c r="D46" s="1376" t="s">
        <v>214</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211</v>
      </c>
      <c r="B47" s="1376" t="s">
        <v>212</v>
      </c>
      <c r="C47" s="1376" t="s">
        <v>213</v>
      </c>
      <c r="D47" s="1376" t="s">
        <v>214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211</v>
      </c>
      <c r="B48" s="1268" t="s">
        <v>212</v>
      </c>
      <c r="C48" s="1268" t="s">
        <v>213</v>
      </c>
      <c r="D48" s="1268" t="s">
        <v>214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484</v>
      </c>
      <c r="AL48" s="1637">
        <f>STRCHECKDATE(#REF!)</f>
      </c>
      <c r="AM48" s="1625"/>
      <c r="AN48" s="1625" t="str">
        <f>IF(T48="","",T48)</f>
        <v/>
      </c>
      <c r="AO48" s="1625"/>
      <c r="AP48" s="1625"/>
      <c r="AQ48" s="1632">
        <v>21</v>
      </c>
    </row>
    <row customHeight="1" ht="11.549999999999999">
      <c r="A49" s="1268" t="s">
        <v>211</v>
      </c>
      <c r="B49" s="1268" t="s">
        <v>212</v>
      </c>
      <c r="C49" s="1268" t="s">
        <v>213</v>
      </c>
      <c r="D49" s="1268" t="s">
        <v>214</v>
      </c>
      <c r="E49" s="2291"/>
      <c r="F49" s="2291"/>
      <c r="G49" s="2291"/>
      <c r="H49" s="2291"/>
      <c r="I49" s="2102"/>
      <c r="J49" s="2128"/>
      <c r="K49" s="1268"/>
      <c r="L49" s="1311"/>
      <c r="P49" s="2258"/>
      <c r="Q49" s="2258"/>
      <c r="R49" s="357"/>
      <c r="S49" s="1279"/>
      <c r="T49" s="288" t="s">
        <v>472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211</v>
      </c>
      <c r="B50" s="1376" t="s">
        <v>212</v>
      </c>
      <c r="C50" s="1376" t="s">
        <v>213</v>
      </c>
      <c r="D50" s="1376" t="s">
        <v>214</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211</v>
      </c>
      <c r="B51" s="1376" t="s">
        <v>212</v>
      </c>
      <c r="C51" s="1376" t="s">
        <v>213</v>
      </c>
      <c r="D51" s="1376" t="s">
        <v>214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211</v>
      </c>
      <c r="B52" s="1376" t="s">
        <v>212</v>
      </c>
      <c r="C52" s="1376" t="s">
        <v>213</v>
      </c>
      <c r="D52" s="1375"/>
      <c r="E52" s="2291"/>
      <c r="F52" s="2291"/>
      <c r="G52" s="2290"/>
      <c r="H52" s="1375"/>
      <c r="I52" s="1375"/>
      <c r="J52" s="1375"/>
      <c r="K52" s="1375"/>
      <c r="L52" s="1378"/>
      <c r="M52" s="1379"/>
      <c r="N52" s="1379"/>
      <c r="O52" s="352"/>
      <c r="P52" s="1317"/>
      <c r="Q52" s="1318"/>
      <c r="R52" s="1317"/>
      <c r="S52" s="1323"/>
      <c r="T52" s="1326" t="s">
        <v>168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211</v>
      </c>
      <c r="B53" s="1376" t="s">
        <v>212</v>
      </c>
      <c r="C53" s="1375"/>
      <c r="D53" s="1375"/>
      <c r="E53" s="2291"/>
      <c r="F53" s="2290"/>
      <c r="G53" s="1375"/>
      <c r="H53" s="1375"/>
      <c r="I53" s="1375"/>
      <c r="J53" s="1375"/>
      <c r="K53" s="1375"/>
      <c r="L53" s="1378"/>
      <c r="M53" s="1380"/>
      <c r="N53" s="1380"/>
      <c r="O53" s="352"/>
      <c r="P53" s="1317"/>
      <c r="Q53" s="1318"/>
      <c r="R53" s="1317"/>
      <c r="S53" s="1323"/>
      <c r="T53" s="1326" t="s">
        <v>169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211</v>
      </c>
      <c r="B54" s="1376"/>
      <c r="C54" s="1376"/>
      <c r="D54" s="1376"/>
      <c r="E54" s="2291"/>
      <c r="F54" s="1376"/>
      <c r="G54" s="1376"/>
      <c r="H54" s="1376"/>
      <c r="I54" s="1376"/>
      <c r="J54" s="1376"/>
      <c r="K54" s="1376"/>
      <c r="L54" s="1382"/>
      <c r="M54" s="1380"/>
      <c r="N54" s="1380"/>
      <c r="O54" s="352"/>
      <c r="P54" s="381"/>
      <c r="Q54" s="1345"/>
      <c r="R54" s="381"/>
      <c r="S54" s="1323"/>
      <c r="T54" s="1326" t="s">
        <v>170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211</v>
      </c>
      <c r="B55" s="1376"/>
      <c r="C55" s="1376"/>
      <c r="D55" s="1376"/>
      <c r="E55" s="2290"/>
      <c r="F55" s="1376"/>
      <c r="G55" s="1376"/>
      <c r="H55" s="1376"/>
      <c r="I55" s="1376"/>
      <c r="J55" s="1376"/>
      <c r="K55" s="1376"/>
      <c r="L55" s="1382"/>
      <c r="M55" s="1380"/>
      <c r="N55" s="1380"/>
      <c r="O55" s="352"/>
      <c r="P55" s="381"/>
      <c r="Q55" s="1345"/>
      <c r="R55" s="381"/>
      <c r="S55" s="1323"/>
      <c r="T55" s="1326" t="s">
        <v>170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E1E78-FB18-24B3-7678-574412E582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"Невельские коммунальные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45775.44435185185</v>
      </c>
      <c r="W32" s="2265"/>
      <c r="X32" s="2265"/>
      <c r="Y32" s="2265"/>
      <c r="Z32" s="2265"/>
      <c r="AA32" s="2265"/>
      <c r="AB32" s="2265"/>
      <c r="AC32" s="327"/>
      <c r="AD32" s="2265" t="str">
        <f>IF(TITLE_DATE_PR_CHANGE="",IF(TITLE_DATE_PR="","",TITLE_DATE_PR),TITLE_DATE_PR_CHANGE)</f>
        <v>45775.44435185185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817-2</v>
      </c>
      <c r="W33" s="2252"/>
      <c r="X33" s="2252"/>
      <c r="Y33" s="2252"/>
      <c r="Z33" s="2252"/>
      <c r="AA33" s="2252"/>
      <c r="AB33" s="2252"/>
      <c r="AC33" s="327"/>
      <c r="AD33" s="2252" t="str">
        <f>IF(TITLE_NUMBER_PR_CHANGE="",IF(TITLE_NUMBER_PR="","",TITLE_NUMBER_PR),TITLE_NUMBER_PR_CHANGE)</f>
        <v>817-2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45775.44435185185</v>
      </c>
      <c r="W36" s="2265"/>
      <c r="X36" s="2265"/>
      <c r="Y36" s="2265"/>
      <c r="Z36" s="2265"/>
      <c r="AA36" s="2265"/>
      <c r="AB36" s="2265"/>
      <c r="AC36" s="327"/>
      <c r="AD36" s="2265" t="str">
        <f>IF(TITLE_DATE_PR_CHANGE="",IF(TITLE_DATE_PR="","",TITLE_DATE_PR),TITLE_DATE_PR_CHANGE)</f>
        <v>45775.44435185185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817-2</v>
      </c>
      <c r="W37" s="2252"/>
      <c r="X37" s="2252"/>
      <c r="Y37" s="2252"/>
      <c r="Z37" s="2252"/>
      <c r="AA37" s="2252"/>
      <c r="AB37" s="2252"/>
      <c r="AC37" s="327"/>
      <c r="AD37" s="2252" t="str">
        <f>IF(TITLE_NUMBER_PR_CHANGE="",IF(TITLE_NUMBER_PR="","",TITLE_NUMBER_PR),TITLE_NUMBER_PR_CHANGE)</f>
        <v>817-2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439</v>
      </c>
      <c r="F44" s="1365" t="s">
        <v>440</v>
      </c>
      <c r="G44" s="1365" t="s">
        <v>441</v>
      </c>
      <c r="H44" s="1365" t="s">
        <v>442</v>
      </c>
      <c r="I44" s="1365" t="s">
        <v>443</v>
      </c>
      <c r="J44" s="1365" t="s">
        <v>444</v>
      </c>
      <c r="K44" s="1365" t="s">
        <v>445</v>
      </c>
      <c r="L44" s="1365" t="s">
        <v>420</v>
      </c>
      <c r="Q44" s="292"/>
      <c r="R44" s="377"/>
      <c r="S44" s="2274"/>
      <c r="T44" s="2210"/>
      <c r="U44" s="303"/>
      <c r="V44" s="1449" t="s">
        <v>482</v>
      </c>
      <c r="W44" s="1449" t="s">
        <v>483</v>
      </c>
      <c r="X44" s="1449" t="s">
        <v>482</v>
      </c>
      <c r="Y44" s="1449" t="s">
        <v>483</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482</v>
      </c>
      <c r="AU44" s="1449" t="s">
        <v>483</v>
      </c>
      <c r="AV44" s="1449" t="s">
        <v>482</v>
      </c>
      <c r="AW44" s="1449" t="s">
        <v>483</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1B942-3AA8-B8BA-9CBE-34C11C4671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45775.44435185185</v>
      </c>
      <c r="W28" s="2265"/>
      <c r="X28" s="2265"/>
      <c r="Y28" s="2265"/>
      <c r="Z28" s="2265"/>
      <c r="AA28" s="2265"/>
      <c r="AB28" s="327"/>
      <c r="AC28" s="2265" t="str">
        <f>IF(TITLE_DATE_PR_CHANGE="",IF(TITLE_DATE_PR="","",TITLE_DATE_PR),TITLE_DATE_PR_CHANGE)</f>
        <v>45775.44435185185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817-2</v>
      </c>
      <c r="W29" s="2252"/>
      <c r="X29" s="2252"/>
      <c r="Y29" s="2252"/>
      <c r="Z29" s="2252"/>
      <c r="AA29" s="2252"/>
      <c r="AB29" s="327"/>
      <c r="AC29" s="2252" t="str">
        <f>IF(TITLE_NUMBER_PR_CHANGE="",IF(TITLE_NUMBER_PR="","",TITLE_NUMBER_PR),TITLE_NUMBER_PR_CHANGE)</f>
        <v>817-2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45775.44435185185</v>
      </c>
      <c r="W32" s="2265"/>
      <c r="X32" s="2265"/>
      <c r="Y32" s="2265"/>
      <c r="Z32" s="2265"/>
      <c r="AA32" s="2265"/>
      <c r="AB32" s="327"/>
      <c r="AC32" s="2265" t="str">
        <f>IF(TITLE_DATE_PR_CHANGE="",IF(TITLE_DATE_PR="","",TITLE_DATE_PR),TITLE_DATE_PR_CHANGE)</f>
        <v>45775.44435185185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817-2</v>
      </c>
      <c r="W33" s="2252"/>
      <c r="X33" s="2252"/>
      <c r="Y33" s="2252"/>
      <c r="Z33" s="2252"/>
      <c r="AA33" s="2252"/>
      <c r="AB33" s="327"/>
      <c r="AC33" s="2252" t="str">
        <f>IF(TITLE_NUMBER_PR_CHANGE="",IF(TITLE_NUMBER_PR="","",TITLE_NUMBER_PR),TITLE_NUMBER_PR_CHANGE)</f>
        <v>817-2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493</v>
      </c>
      <c r="W38" s="2263" t="s">
        <v>437</v>
      </c>
      <c r="X38" s="2264"/>
      <c r="Y38" s="2263" t="s">
        <v>438</v>
      </c>
      <c r="Z38" s="2270"/>
      <c r="AA38" s="2264"/>
      <c r="AB38" s="2279"/>
      <c r="AC38" s="1484" t="s">
        <v>493</v>
      </c>
      <c r="AD38" s="2263" t="s">
        <v>437</v>
      </c>
      <c r="AE38" s="2264"/>
      <c r="AF38" s="2263" t="s">
        <v>438</v>
      </c>
      <c r="AG38" s="2270"/>
      <c r="AH38" s="2264"/>
      <c r="AI38" s="2279"/>
      <c r="AJ38" s="2282"/>
      <c r="AK38" s="2128"/>
      <c r="AQ38" s="1156">
        <v>34</v>
      </c>
    </row>
    <row customHeight="1" ht="90.3">
      <c r="A39" s="1371"/>
      <c r="B39" s="1371" t="s">
        <v>134</v>
      </c>
      <c r="C39" s="1371" t="s">
        <v>135</v>
      </c>
      <c r="D39" s="1371" t="s">
        <v>136</v>
      </c>
      <c r="E39" s="1365" t="s">
        <v>439</v>
      </c>
      <c r="F39" s="1365" t="s">
        <v>440</v>
      </c>
      <c r="G39" s="1365" t="s">
        <v>441</v>
      </c>
      <c r="H39" s="1365"/>
      <c r="I39" s="1365" t="s">
        <v>494</v>
      </c>
      <c r="J39" s="1365" t="s">
        <v>444</v>
      </c>
      <c r="K39" s="1365" t="s">
        <v>495</v>
      </c>
      <c r="L39" s="1365" t="s">
        <v>420</v>
      </c>
      <c r="Q39" s="377"/>
      <c r="R39" s="377"/>
      <c r="S39" s="2274"/>
      <c r="T39" s="2210"/>
      <c r="U39" s="303"/>
      <c r="V39" s="1484" t="s">
        <v>522</v>
      </c>
      <c r="W39" s="1223" t="s">
        <v>523</v>
      </c>
      <c r="X39" s="1223" t="s">
        <v>498</v>
      </c>
      <c r="Y39" s="1490" t="s">
        <v>448</v>
      </c>
      <c r="Z39" s="2271" t="s">
        <v>449</v>
      </c>
      <c r="AA39" s="2272"/>
      <c r="AB39" s="2280"/>
      <c r="AC39" s="1484" t="s">
        <v>522</v>
      </c>
      <c r="AD39" s="1223" t="s">
        <v>523</v>
      </c>
      <c r="AE39" s="1223" t="s">
        <v>498</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5CED8-BB08-1918-80C8-41B3050927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45775.44435185185</v>
      </c>
      <c r="W28" s="2265"/>
      <c r="X28" s="2265"/>
      <c r="Y28" s="2265"/>
      <c r="Z28" s="2265"/>
      <c r="AA28" s="2265"/>
      <c r="AB28" s="327"/>
      <c r="AC28" s="2265" t="str">
        <f>IF(TITLE_DATE_PR_CHANGE="",IF(TITLE_DATE_PR="","",TITLE_DATE_PR),TITLE_DATE_PR_CHANGE)</f>
        <v>45775.44435185185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817-2</v>
      </c>
      <c r="W29" s="2252"/>
      <c r="X29" s="2252"/>
      <c r="Y29" s="2252"/>
      <c r="Z29" s="2252"/>
      <c r="AA29" s="2252"/>
      <c r="AB29" s="327"/>
      <c r="AC29" s="2252" t="str">
        <f>IF(TITLE_NUMBER_PR_CHANGE="",IF(TITLE_NUMBER_PR="","",TITLE_NUMBER_PR),TITLE_NUMBER_PR_CHANGE)</f>
        <v>817-2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45775.44435185185</v>
      </c>
      <c r="W32" s="2265"/>
      <c r="X32" s="2265"/>
      <c r="Y32" s="2265"/>
      <c r="Z32" s="2265"/>
      <c r="AA32" s="2265"/>
      <c r="AB32" s="327"/>
      <c r="AC32" s="2265" t="str">
        <f>IF(TITLE_DATE_PR_CHANGE="",IF(TITLE_DATE_PR="","",TITLE_DATE_PR),TITLE_DATE_PR_CHANGE)</f>
        <v>45775.44435185185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817-2</v>
      </c>
      <c r="W33" s="2252"/>
      <c r="X33" s="2252"/>
      <c r="Y33" s="2252"/>
      <c r="Z33" s="2252"/>
      <c r="AA33" s="2252"/>
      <c r="AB33" s="327"/>
      <c r="AC33" s="2252" t="str">
        <f>IF(TITLE_NUMBER_PR_CHANGE="",IF(TITLE_NUMBER_PR="","",TITLE_NUMBER_PR),TITLE_NUMBER_PR_CHANGE)</f>
        <v>817-2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493</v>
      </c>
      <c r="W38" s="2263" t="s">
        <v>437</v>
      </c>
      <c r="X38" s="2264"/>
      <c r="Y38" s="2263" t="s">
        <v>438</v>
      </c>
      <c r="Z38" s="2270"/>
      <c r="AA38" s="2264"/>
      <c r="AB38" s="2279"/>
      <c r="AC38" s="1484" t="s">
        <v>493</v>
      </c>
      <c r="AD38" s="2263" t="s">
        <v>437</v>
      </c>
      <c r="AE38" s="2264"/>
      <c r="AF38" s="2263" t="s">
        <v>438</v>
      </c>
      <c r="AG38" s="2270"/>
      <c r="AH38" s="2264"/>
      <c r="AI38" s="2279"/>
      <c r="AJ38" s="2282"/>
      <c r="AK38" s="2128"/>
      <c r="AQ38" s="1156">
        <v>34</v>
      </c>
    </row>
    <row customHeight="1" ht="90.3">
      <c r="A39" s="1371"/>
      <c r="B39" s="1371" t="s">
        <v>134</v>
      </c>
      <c r="C39" s="1371" t="s">
        <v>135</v>
      </c>
      <c r="D39" s="1371" t="s">
        <v>136</v>
      </c>
      <c r="E39" s="1365" t="s">
        <v>439</v>
      </c>
      <c r="F39" s="1365" t="s">
        <v>440</v>
      </c>
      <c r="G39" s="1365" t="s">
        <v>441</v>
      </c>
      <c r="H39" s="1365"/>
      <c r="I39" s="1365" t="s">
        <v>494</v>
      </c>
      <c r="J39" s="1365" t="s">
        <v>444</v>
      </c>
      <c r="K39" s="1365" t="s">
        <v>495</v>
      </c>
      <c r="L39" s="1365" t="s">
        <v>420</v>
      </c>
      <c r="Q39" s="377"/>
      <c r="R39" s="377"/>
      <c r="S39" s="2274"/>
      <c r="T39" s="2210"/>
      <c r="U39" s="303"/>
      <c r="V39" s="1484" t="s">
        <v>522</v>
      </c>
      <c r="W39" s="1223" t="s">
        <v>523</v>
      </c>
      <c r="X39" s="1223" t="s">
        <v>498</v>
      </c>
      <c r="Y39" s="1490" t="s">
        <v>448</v>
      </c>
      <c r="Z39" s="2271" t="s">
        <v>449</v>
      </c>
      <c r="AA39" s="2272"/>
      <c r="AB39" s="2280"/>
      <c r="AC39" s="1484" t="s">
        <v>522</v>
      </c>
      <c r="AD39" s="1223" t="s">
        <v>523</v>
      </c>
      <c r="AE39" s="1223" t="s">
        <v>498</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38A26-4488-149F-9C36-1CB8D798D4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"Невельские коммунальные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45775.44435185185</v>
      </c>
      <c r="W32" s="2265"/>
      <c r="X32" s="2265"/>
      <c r="Y32" s="2265"/>
      <c r="Z32" s="2265"/>
      <c r="AA32" s="2265"/>
      <c r="AB32" s="2265"/>
      <c r="AC32" s="327"/>
      <c r="AD32" s="2265" t="str">
        <f>IF(TITLE_DATE_PR_CHANGE="",IF(TITLE_DATE_PR="","",TITLE_DATE_PR),TITLE_DATE_PR_CHANGE)</f>
        <v>45775.44435185185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817-2</v>
      </c>
      <c r="W33" s="2252"/>
      <c r="X33" s="2252"/>
      <c r="Y33" s="2252"/>
      <c r="Z33" s="2252"/>
      <c r="AA33" s="2252"/>
      <c r="AB33" s="2252"/>
      <c r="AC33" s="327"/>
      <c r="AD33" s="2252" t="str">
        <f>IF(TITLE_NUMBER_PR_CHANGE="",IF(TITLE_NUMBER_PR="","",TITLE_NUMBER_PR),TITLE_NUMBER_PR_CHANGE)</f>
        <v>817-2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45775.44435185185</v>
      </c>
      <c r="W36" s="2265"/>
      <c r="X36" s="2265"/>
      <c r="Y36" s="2265"/>
      <c r="Z36" s="2265"/>
      <c r="AA36" s="2265"/>
      <c r="AB36" s="2265"/>
      <c r="AC36" s="327"/>
      <c r="AD36" s="2265" t="str">
        <f>IF(TITLE_DATE_PR_CHANGE="",IF(TITLE_DATE_PR="","",TITLE_DATE_PR),TITLE_DATE_PR_CHANGE)</f>
        <v>45775.44435185185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817-2</v>
      </c>
      <c r="W37" s="2252"/>
      <c r="X37" s="2252"/>
      <c r="Y37" s="2252"/>
      <c r="Z37" s="2252"/>
      <c r="AA37" s="2252"/>
      <c r="AB37" s="2252"/>
      <c r="AC37" s="327"/>
      <c r="AD37" s="2252" t="str">
        <f>IF(TITLE_NUMBER_PR_CHANGE="",IF(TITLE_NUMBER_PR="","",TITLE_NUMBER_PR),TITLE_NUMBER_PR_CHANGE)</f>
        <v>817-2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439</v>
      </c>
      <c r="F44" s="1365" t="s">
        <v>440</v>
      </c>
      <c r="G44" s="1365" t="s">
        <v>441</v>
      </c>
      <c r="H44" s="1365" t="s">
        <v>442</v>
      </c>
      <c r="I44" s="1365" t="s">
        <v>443</v>
      </c>
      <c r="J44" s="1365" t="s">
        <v>444</v>
      </c>
      <c r="K44" s="1365" t="s">
        <v>445</v>
      </c>
      <c r="L44" s="1365" t="s">
        <v>420</v>
      </c>
      <c r="Q44" s="292"/>
      <c r="R44" s="377"/>
      <c r="S44" s="2274"/>
      <c r="T44" s="2210"/>
      <c r="U44" s="303"/>
      <c r="V44" s="1480" t="s">
        <v>482</v>
      </c>
      <c r="W44" s="1480" t="s">
        <v>483</v>
      </c>
      <c r="X44" s="1480" t="s">
        <v>482</v>
      </c>
      <c r="Y44" s="1480" t="s">
        <v>483</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A1F28-10EA-A024-AAA8-52CABDDDF5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45775.44435185185</v>
      </c>
      <c r="W28" s="2265"/>
      <c r="X28" s="2265"/>
      <c r="Y28" s="2265"/>
      <c r="Z28" s="2265"/>
      <c r="AA28" s="2265"/>
      <c r="AB28" s="2265"/>
      <c r="AC28" s="2265"/>
      <c r="AD28" s="2265"/>
      <c r="AE28" s="2265"/>
      <c r="AF28" s="327"/>
      <c r="AG28" s="2265" t="str">
        <f>IF(TITLE_DATE_PR_CHANGE="",IF(TITLE_DATE_PR="","",TITLE_DATE_PR),TITLE_DATE_PR_CHANGE)</f>
        <v>45775.44435185185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817-2</v>
      </c>
      <c r="W29" s="2252"/>
      <c r="X29" s="2252"/>
      <c r="Y29" s="2252"/>
      <c r="Z29" s="2252"/>
      <c r="AA29" s="2252"/>
      <c r="AB29" s="2252"/>
      <c r="AC29" s="2252"/>
      <c r="AD29" s="2252"/>
      <c r="AE29" s="2252"/>
      <c r="AF29" s="327"/>
      <c r="AG29" s="2252" t="str">
        <f>IF(TITLE_NUMBER_PR_CHANGE="",IF(TITLE_NUMBER_PR="","",TITLE_NUMBER_PR),TITLE_NUMBER_PR_CHANGE)</f>
        <v>817-2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45775.44435185185</v>
      </c>
      <c r="W32" s="2265"/>
      <c r="X32" s="2265"/>
      <c r="Y32" s="2265"/>
      <c r="Z32" s="2265"/>
      <c r="AA32" s="2265"/>
      <c r="AB32" s="2265"/>
      <c r="AC32" s="2265"/>
      <c r="AD32" s="2265"/>
      <c r="AE32" s="2265"/>
      <c r="AF32" s="327"/>
      <c r="AG32" s="2265" t="str">
        <f>IF(TITLE_DATE_PR_CHANGE="",IF(TITLE_DATE_PR="","",TITLE_DATE_PR),TITLE_DATE_PR_CHANGE)</f>
        <v>45775.44435185185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817-2</v>
      </c>
      <c r="W33" s="2252"/>
      <c r="X33" s="2252"/>
      <c r="Y33" s="2252"/>
      <c r="Z33" s="2252"/>
      <c r="AA33" s="2252"/>
      <c r="AB33" s="2252"/>
      <c r="AC33" s="2252"/>
      <c r="AD33" s="2252"/>
      <c r="AE33" s="2252"/>
      <c r="AF33" s="327"/>
      <c r="AG33" s="2252" t="str">
        <f>IF(TITLE_NUMBER_PR_CHANGE="",IF(TITLE_NUMBER_PR="","",TITLE_NUMBER_PR),TITLE_NUMBER_PR_CHANGE)</f>
        <v>817-2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439</v>
      </c>
      <c r="F40" s="1365" t="s">
        <v>440</v>
      </c>
      <c r="G40" s="1365" t="s">
        <v>441</v>
      </c>
      <c r="H40" s="1365"/>
      <c r="I40" s="1365" t="s">
        <v>494</v>
      </c>
      <c r="J40" s="1365" t="s">
        <v>444</v>
      </c>
      <c r="K40" s="1365" t="s">
        <v>495</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490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170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C5B1B-7CB8-5F28-8978-FF7B49016D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45775.44435185185</v>
      </c>
      <c r="W28" s="2265"/>
      <c r="X28" s="2265"/>
      <c r="Y28" s="2265"/>
      <c r="Z28" s="2265"/>
      <c r="AA28" s="2265"/>
      <c r="AB28" s="2265"/>
      <c r="AC28" s="2265"/>
      <c r="AD28" s="2265"/>
      <c r="AE28" s="2265"/>
      <c r="AF28" s="327"/>
      <c r="AG28" s="2265" t="str">
        <f>IF(TITLE_DATE_PR_CHANGE="",IF(TITLE_DATE_PR="","",TITLE_DATE_PR),TITLE_DATE_PR_CHANGE)</f>
        <v>45775.44435185185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817-2</v>
      </c>
      <c r="W29" s="2252"/>
      <c r="X29" s="2252"/>
      <c r="Y29" s="2252"/>
      <c r="Z29" s="2252"/>
      <c r="AA29" s="2252"/>
      <c r="AB29" s="2252"/>
      <c r="AC29" s="2252"/>
      <c r="AD29" s="2252"/>
      <c r="AE29" s="2252"/>
      <c r="AF29" s="327"/>
      <c r="AG29" s="2252" t="str">
        <f>IF(TITLE_NUMBER_PR_CHANGE="",IF(TITLE_NUMBER_PR="","",TITLE_NUMBER_PR),TITLE_NUMBER_PR_CHANGE)</f>
        <v>817-2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45775.44435185185</v>
      </c>
      <c r="W32" s="2265"/>
      <c r="X32" s="2265"/>
      <c r="Y32" s="2265"/>
      <c r="Z32" s="2265"/>
      <c r="AA32" s="2265"/>
      <c r="AB32" s="2265"/>
      <c r="AC32" s="2265"/>
      <c r="AD32" s="2265"/>
      <c r="AE32" s="2265"/>
      <c r="AF32" s="327"/>
      <c r="AG32" s="2265" t="str">
        <f>IF(TITLE_DATE_PR_CHANGE="",IF(TITLE_DATE_PR="","",TITLE_DATE_PR),TITLE_DATE_PR_CHANGE)</f>
        <v>45775.44435185185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817-2</v>
      </c>
      <c r="W33" s="2252"/>
      <c r="X33" s="2252"/>
      <c r="Y33" s="2252"/>
      <c r="Z33" s="2252"/>
      <c r="AA33" s="2252"/>
      <c r="AB33" s="2252"/>
      <c r="AC33" s="2252"/>
      <c r="AD33" s="2252"/>
      <c r="AE33" s="2252"/>
      <c r="AF33" s="327"/>
      <c r="AG33" s="2252" t="str">
        <f>IF(TITLE_NUMBER_PR_CHANGE="",IF(TITLE_NUMBER_PR="","",TITLE_NUMBER_PR),TITLE_NUMBER_PR_CHANGE)</f>
        <v>817-2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134</v>
      </c>
      <c r="C40" s="1371" t="s">
        <v>135</v>
      </c>
      <c r="D40" s="1371" t="s">
        <v>136</v>
      </c>
      <c r="E40" s="1365" t="s">
        <v>439</v>
      </c>
      <c r="F40" s="1365" t="s">
        <v>440</v>
      </c>
      <c r="G40" s="1365" t="s">
        <v>441</v>
      </c>
      <c r="H40" s="1365"/>
      <c r="I40" s="1365" t="s">
        <v>494</v>
      </c>
      <c r="J40" s="1365" t="s">
        <v>444</v>
      </c>
      <c r="K40" s="1365" t="s">
        <v>495</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490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170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58C8-B78C-F567-5958-8E4EEDB90A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"Невельские коммунальные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45775.44435185185</v>
      </c>
      <c r="W32" s="2265"/>
      <c r="X32" s="2265"/>
      <c r="Y32" s="2265"/>
      <c r="Z32" s="2265"/>
      <c r="AA32" s="2265"/>
      <c r="AB32" s="2265"/>
      <c r="AC32" s="327"/>
      <c r="AD32" s="2265" t="str">
        <f>IF(TITLE_DATE_PR_CHANGE="",IF(TITLE_DATE_PR="","",TITLE_DATE_PR),TITLE_DATE_PR_CHANGE)</f>
        <v>45775.44435185185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817-2</v>
      </c>
      <c r="W33" s="2252"/>
      <c r="X33" s="2252"/>
      <c r="Y33" s="2252"/>
      <c r="Z33" s="2252"/>
      <c r="AA33" s="2252"/>
      <c r="AB33" s="2252"/>
      <c r="AC33" s="327"/>
      <c r="AD33" s="2252" t="str">
        <f>IF(TITLE_NUMBER_PR_CHANGE="",IF(TITLE_NUMBER_PR="","",TITLE_NUMBER_PR),TITLE_NUMBER_PR_CHANGE)</f>
        <v>817-2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45775.44435185185</v>
      </c>
      <c r="W36" s="2265"/>
      <c r="X36" s="2265"/>
      <c r="Y36" s="2265"/>
      <c r="Z36" s="2265"/>
      <c r="AA36" s="2265"/>
      <c r="AB36" s="2265"/>
      <c r="AC36" s="327"/>
      <c r="AD36" s="2265" t="str">
        <f>IF(TITLE_DATE_PR_CHANGE="",IF(TITLE_DATE_PR="","",TITLE_DATE_PR),TITLE_DATE_PR_CHANGE)</f>
        <v>45775.44435185185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817-2</v>
      </c>
      <c r="W37" s="2252"/>
      <c r="X37" s="2252"/>
      <c r="Y37" s="2252"/>
      <c r="Z37" s="2252"/>
      <c r="AA37" s="2252"/>
      <c r="AB37" s="2252"/>
      <c r="AC37" s="327"/>
      <c r="AD37" s="2252" t="str">
        <f>IF(TITLE_NUMBER_PR_CHANGE="",IF(TITLE_NUMBER_PR="","",TITLE_NUMBER_PR),TITLE_NUMBER_PR_CHANGE)</f>
        <v>817-2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439</v>
      </c>
      <c r="F44" s="1365" t="s">
        <v>440</v>
      </c>
      <c r="G44" s="1365" t="s">
        <v>441</v>
      </c>
      <c r="H44" s="1365" t="s">
        <v>442</v>
      </c>
      <c r="I44" s="1365" t="s">
        <v>443</v>
      </c>
      <c r="J44" s="1365" t="s">
        <v>444</v>
      </c>
      <c r="K44" s="1365" t="s">
        <v>445</v>
      </c>
      <c r="L44" s="1365" t="s">
        <v>420</v>
      </c>
      <c r="Q44" s="292"/>
      <c r="R44" s="377"/>
      <c r="S44" s="2274"/>
      <c r="T44" s="2210"/>
      <c r="U44" s="303"/>
      <c r="V44" s="1480" t="s">
        <v>482</v>
      </c>
      <c r="W44" s="1480" t="s">
        <v>483</v>
      </c>
      <c r="X44" s="1480" t="s">
        <v>482</v>
      </c>
      <c r="Y44" s="1480" t="s">
        <v>483</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7F638-2E98-01F8-21E8-BF326AF1AF6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Муниципальное унитарное предприятие "Невельские коммунальные сети"</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88</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6A708-2A6D-8548-5C48-1B88E9FC30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Муниципальное унитарное предприятие "Невельские коммунальные сети"</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99</v>
      </c>
      <c r="K11" s="1026" t="s">
        <v>92</v>
      </c>
      <c r="L11" s="1026"/>
      <c r="M11" s="1026" t="s">
        <v>93</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AD3E8-1188-88F8-2D68-00E05BC31C5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Муниципальное унитарное предприятие "Невельские коммунальные сети"</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88</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6D073-C25E-C496-32C8-25213215724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Муниципальное унитарное предприятие "Невельские коммунальные сети"</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88</v>
      </c>
      <c r="J9" s="2027" t="s">
        <v>307</v>
      </c>
      <c r="K9" s="2065" t="s">
        <v>570</v>
      </c>
      <c r="L9" s="2066" t="s">
        <v>308</v>
      </c>
      <c r="M9" s="2390"/>
      <c r="W9" s="1632">
        <v>34</v>
      </c>
    </row>
    <row customHeight="1" ht="35.699999999999996">
      <c r="B10" s="2054" t="s">
        <v>695</v>
      </c>
      <c r="C10" s="2054" t="s">
        <v>696</v>
      </c>
      <c r="D10" s="2053" t="s">
        <v>631</v>
      </c>
      <c r="E10" s="2057" t="s">
        <v>632</v>
      </c>
      <c r="F10" s="2057" t="s">
        <v>632</v>
      </c>
      <c r="H10" s="377"/>
      <c r="I10" s="2025" t="s">
        <v>109</v>
      </c>
      <c r="J10" s="1887" t="s">
        <v>697</v>
      </c>
      <c r="K10" s="2019" t="s">
        <v>311</v>
      </c>
      <c r="L10" s="819"/>
      <c r="M10" s="298" t="s">
        <v>698</v>
      </c>
      <c r="W10" s="1632">
        <v>34</v>
      </c>
    </row>
    <row customHeight="1" ht="50.25">
      <c r="B11" s="2054" t="s">
        <v>699</v>
      </c>
      <c r="C11" s="2054" t="s">
        <v>700</v>
      </c>
      <c r="D11" s="2053" t="s">
        <v>631</v>
      </c>
      <c r="E11" s="2057" t="s">
        <v>632</v>
      </c>
      <c r="F11" s="2057" t="s">
        <v>632</v>
      </c>
      <c r="H11" s="377"/>
      <c r="I11" s="2025" t="s">
        <v>110</v>
      </c>
      <c r="J11" s="1887" t="s">
        <v>701</v>
      </c>
      <c r="K11" s="2019" t="s">
        <v>311</v>
      </c>
      <c r="L11" s="819"/>
      <c r="M11" s="298" t="s">
        <v>698</v>
      </c>
      <c r="W11" s="1632">
        <v>48</v>
      </c>
    </row>
    <row customHeight="1" ht="48.29999999999999">
      <c r="B12" s="2054" t="s">
        <v>702</v>
      </c>
      <c r="C12" s="2054" t="s">
        <v>703</v>
      </c>
      <c r="D12" s="2053" t="s">
        <v>631</v>
      </c>
      <c r="E12" s="2057" t="s">
        <v>632</v>
      </c>
      <c r="F12" s="2057" t="s">
        <v>632</v>
      </c>
      <c r="H12" s="1689"/>
      <c r="I12" s="2025" t="s">
        <v>90</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ACBFB-9429-4AD5-7838-E4D255B30C1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Муниципальное унитарное предприятие "Невельские коммунальные сети"</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88</v>
      </c>
      <c r="F14" s="1635" t="s">
        <v>307</v>
      </c>
      <c r="G14" s="1635" t="s">
        <v>570</v>
      </c>
      <c r="H14" s="1635" t="s">
        <v>308</v>
      </c>
      <c r="I14" s="1635" t="s">
        <v>308</v>
      </c>
      <c r="J14" s="2128"/>
      <c r="AF14" s="1632">
        <v>23</v>
      </c>
    </row>
    <row customHeight="1" ht="19.95">
      <c r="D15" s="1639"/>
      <c r="E15" s="1631" t="s">
        <v>109</v>
      </c>
      <c r="F15" s="708" t="s">
        <v>709</v>
      </c>
      <c r="G15" s="1647" t="s">
        <v>556</v>
      </c>
      <c r="H15" s="558"/>
      <c r="I15" s="558"/>
      <c r="J15" s="290" t="s">
        <v>710</v>
      </c>
      <c r="K15" s="544" t="s">
        <v>634</v>
      </c>
      <c r="AF15" s="1632">
        <v>19</v>
      </c>
    </row>
    <row customHeight="1" ht="35.699999999999996">
      <c r="D16" s="1639"/>
      <c r="E16" s="1631" t="s">
        <v>110</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312</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315</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90</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99</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EB578-69F8-003F-01CE-F639790733F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Муниципальное унитарное предприятие "Невельские коммунальные сети"</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88</v>
      </c>
      <c r="F14" s="1661" t="s">
        <v>307</v>
      </c>
      <c r="G14" s="1661" t="s">
        <v>570</v>
      </c>
      <c r="H14" s="1661" t="s">
        <v>308</v>
      </c>
      <c r="I14" s="1661" t="s">
        <v>308</v>
      </c>
      <c r="J14" s="2128"/>
      <c r="AF14" s="1632">
        <v>23</v>
      </c>
    </row>
    <row customHeight="1" ht="19.95">
      <c r="D15" s="1639"/>
      <c r="E15" s="1631" t="s">
        <v>109</v>
      </c>
      <c r="F15" s="708" t="s">
        <v>780</v>
      </c>
      <c r="G15" s="1658" t="s">
        <v>556</v>
      </c>
      <c r="H15" s="558"/>
      <c r="I15" s="558"/>
      <c r="J15" s="290" t="s">
        <v>781</v>
      </c>
      <c r="K15" s="544" t="s">
        <v>634</v>
      </c>
      <c r="AF15" s="1632">
        <v>19</v>
      </c>
    </row>
    <row customHeight="1" ht="24">
      <c r="D16" s="1639"/>
      <c r="E16" s="1631" t="s">
        <v>110</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312</v>
      </c>
      <c r="F20" s="1668" t="s">
        <v>788</v>
      </c>
      <c r="G20" s="1655" t="s">
        <v>556</v>
      </c>
      <c r="H20" s="558"/>
      <c r="I20" s="558"/>
      <c r="J20" s="290"/>
      <c r="K20" s="544"/>
      <c r="AF20" s="1632">
        <v>34</v>
      </c>
    </row>
    <row customHeight="1" ht="48.29999999999999">
      <c r="D21" s="1639"/>
      <c r="E21" s="1665" t="s">
        <v>315</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99</v>
      </c>
      <c r="F35" s="1662" t="s">
        <v>633</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555A8-C098-4CD8-CBE8-9FECEEC3DA3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Муниципальное унитарное предприятие "Невельские коммунальные сети"</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88</v>
      </c>
      <c r="E11" s="706" t="s">
        <v>811</v>
      </c>
      <c r="F11" s="706" t="s">
        <v>570</v>
      </c>
      <c r="G11" s="466" t="s">
        <v>308</v>
      </c>
      <c r="H11" s="466" t="s">
        <v>395</v>
      </c>
      <c r="I11" s="808" t="s">
        <v>308</v>
      </c>
      <c r="J11" s="809" t="s">
        <v>395</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812</v>
      </c>
      <c r="D13" s="954" t="s">
        <v>109</v>
      </c>
      <c r="E13" s="280" t="s">
        <v>813</v>
      </c>
      <c r="F13" s="661" t="s">
        <v>814</v>
      </c>
      <c r="G13" s="558"/>
      <c r="H13" s="662"/>
      <c r="I13" s="558"/>
      <c r="J13" s="662"/>
      <c r="K13" s="290" t="s">
        <v>815</v>
      </c>
      <c r="L13" s="721"/>
      <c r="X13" s="506">
        <v>0</v>
      </c>
    </row>
    <row customHeight="1" ht="22.5">
      <c r="A14" s="2393"/>
      <c r="D14" s="540" t="s">
        <v>110</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311</v>
      </c>
      <c r="G15" s="951" t="s">
        <v>311</v>
      </c>
      <c r="H15" s="107"/>
      <c r="I15" s="951" t="s">
        <v>311</v>
      </c>
      <c r="J15" s="107"/>
      <c r="K15" s="290" t="s">
        <v>820</v>
      </c>
      <c r="L15" s="721"/>
      <c r="X15" s="759">
        <v>0</v>
      </c>
    </row>
    <row s="1636" customFormat="1" customHeight="1" ht="22.5">
      <c r="A16" s="2393"/>
      <c r="B16" s="512"/>
      <c r="D16" s="954" t="s">
        <v>329</v>
      </c>
      <c r="E16" s="955" t="s">
        <v>821</v>
      </c>
      <c r="F16" s="951" t="s">
        <v>822</v>
      </c>
      <c r="G16" s="818"/>
      <c r="H16" s="107"/>
      <c r="I16" s="818"/>
      <c r="J16" s="107"/>
      <c r="K16" s="290"/>
      <c r="L16" s="721"/>
      <c r="X16" s="759">
        <v>0</v>
      </c>
    </row>
    <row s="1636" customFormat="1" customHeight="1" ht="22.5">
      <c r="A17" s="2393"/>
      <c r="B17" s="512"/>
      <c r="D17" s="954" t="s">
        <v>337</v>
      </c>
      <c r="E17" s="955" t="s">
        <v>823</v>
      </c>
      <c r="F17" s="951" t="s">
        <v>824</v>
      </c>
      <c r="G17" s="818"/>
      <c r="H17" s="107"/>
      <c r="I17" s="818"/>
      <c r="J17" s="107"/>
      <c r="K17" s="290"/>
      <c r="L17" s="721"/>
      <c r="X17" s="759">
        <v>0</v>
      </c>
    </row>
    <row s="1636" customFormat="1" customHeight="1" ht="33.75">
      <c r="A18" s="2393"/>
      <c r="B18" s="512"/>
      <c r="D18" s="954" t="s">
        <v>339</v>
      </c>
      <c r="E18" s="955" t="s">
        <v>825</v>
      </c>
      <c r="F18" s="951" t="s">
        <v>575</v>
      </c>
      <c r="G18" s="681"/>
      <c r="H18" s="107"/>
      <c r="I18" s="681"/>
      <c r="J18" s="107"/>
      <c r="K18" s="290"/>
      <c r="L18" s="721"/>
      <c r="X18" s="759">
        <v>0</v>
      </c>
    </row>
    <row customHeight="1" ht="101.25">
      <c r="A19" s="2393"/>
      <c r="D19" s="954" t="s">
        <v>91</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99</v>
      </c>
      <c r="E31" s="280" t="s">
        <v>852</v>
      </c>
      <c r="F31" s="661" t="s">
        <v>562</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110</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550</v>
      </c>
      <c r="G41" s="661" t="s">
        <v>550</v>
      </c>
      <c r="H41" s="1025"/>
      <c r="I41" s="661" t="s">
        <v>550</v>
      </c>
      <c r="J41" s="1025"/>
      <c r="K41" s="303"/>
      <c r="X41" s="759">
        <v>0</v>
      </c>
    </row>
    <row s="1636" customFormat="1" customHeight="1" ht="45" hidden="1">
      <c r="A42" s="2393"/>
      <c r="B42" s="512"/>
      <c r="D42" s="666" t="s">
        <v>329</v>
      </c>
      <c r="E42" s="724" t="s">
        <v>869</v>
      </c>
      <c r="F42" s="661" t="s">
        <v>562</v>
      </c>
      <c r="G42" s="558"/>
      <c r="H42" s="1025"/>
      <c r="I42" s="558"/>
      <c r="J42" s="1025"/>
      <c r="K42" s="303" t="s">
        <v>870</v>
      </c>
      <c r="X42" s="759">
        <v>0</v>
      </c>
    </row>
    <row s="1636" customFormat="1" customHeight="1" ht="45" hidden="1">
      <c r="A43" s="2393"/>
      <c r="B43" s="512"/>
      <c r="D43" s="666" t="s">
        <v>337</v>
      </c>
      <c r="E43" s="668" t="s">
        <v>871</v>
      </c>
      <c r="F43" s="1029" t="s">
        <v>562</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99</v>
      </c>
      <c r="E52" s="667" t="s">
        <v>885</v>
      </c>
      <c r="F52" s="661" t="s">
        <v>863</v>
      </c>
      <c r="G52" s="669"/>
      <c r="H52" s="1024"/>
      <c r="I52" s="669"/>
      <c r="J52" s="1024"/>
      <c r="K52" s="290"/>
      <c r="X52" s="759">
        <v>0</v>
      </c>
    </row>
    <row s="1636" customFormat="1" customHeight="1" ht="11.25" hidden="1">
      <c r="A53" s="2393"/>
      <c r="B53" s="512"/>
      <c r="D53" s="666" t="s">
        <v>318</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562</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592</v>
      </c>
      <c r="D62" s="666" t="s">
        <v>111</v>
      </c>
      <c r="E62" s="667" t="s">
        <v>895</v>
      </c>
      <c r="F62" s="727" t="s">
        <v>311</v>
      </c>
      <c r="G62" s="383"/>
      <c r="H62" s="1024"/>
      <c r="I62" s="383"/>
      <c r="J62" s="1024"/>
      <c r="K62" s="290" t="s">
        <v>635</v>
      </c>
      <c r="X62" s="759">
        <v>0</v>
      </c>
    </row>
    <row s="1636" customFormat="1" customHeight="1" ht="45" hidden="1">
      <c r="A63" s="2393"/>
      <c r="B63" s="512" t="s">
        <v>592</v>
      </c>
      <c r="D63" s="666" t="s">
        <v>896</v>
      </c>
      <c r="E63" s="668" t="s">
        <v>897</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562</v>
      </c>
      <c r="G72" s="743"/>
      <c r="H72" s="1024"/>
      <c r="I72" s="743"/>
      <c r="J72" s="1024"/>
      <c r="K72" s="303"/>
      <c r="X72" s="759">
        <v>0</v>
      </c>
    </row>
    <row s="1636" customFormat="1" customHeight="1" ht="33.75" hidden="1">
      <c r="A73" s="2393"/>
      <c r="B73" s="512"/>
      <c r="D73" s="666" t="s">
        <v>99</v>
      </c>
      <c r="E73" s="667" t="s">
        <v>908</v>
      </c>
      <c r="F73" s="727" t="s">
        <v>824</v>
      </c>
      <c r="G73" s="669"/>
      <c r="H73" s="1024"/>
      <c r="I73" s="669"/>
      <c r="J73" s="1024"/>
      <c r="K73" s="290"/>
      <c r="X73" s="759">
        <v>0</v>
      </c>
    </row>
    <row s="1636" customFormat="1" customHeight="1" ht="22.5" hidden="1">
      <c r="A74" s="2393"/>
      <c r="B74" s="512" t="s">
        <v>592</v>
      </c>
      <c r="D74" s="666" t="s">
        <v>92</v>
      </c>
      <c r="E74" s="667" t="s">
        <v>909</v>
      </c>
      <c r="F74" s="727" t="s">
        <v>311</v>
      </c>
      <c r="G74" s="383"/>
      <c r="H74" s="1024"/>
      <c r="I74" s="383"/>
      <c r="J74" s="1024"/>
      <c r="K74" s="290" t="s">
        <v>635</v>
      </c>
      <c r="X74" s="759">
        <v>0</v>
      </c>
    </row>
    <row s="1636" customFormat="1" customHeight="1" ht="45" hidden="1">
      <c r="A75" s="2393"/>
      <c r="B75" s="512" t="s">
        <v>592</v>
      </c>
      <c r="D75" s="666" t="s">
        <v>656</v>
      </c>
      <c r="E75" s="668" t="s">
        <v>910</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110</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99</v>
      </c>
      <c r="E95" s="667" t="s">
        <v>932</v>
      </c>
      <c r="F95" s="726" t="s">
        <v>562</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592</v>
      </c>
      <c r="D97" s="666" t="s">
        <v>93</v>
      </c>
      <c r="E97" s="667" t="s">
        <v>935</v>
      </c>
      <c r="F97" s="727" t="s">
        <v>311</v>
      </c>
      <c r="G97" s="386"/>
      <c r="H97" s="1024"/>
      <c r="I97" s="386"/>
      <c r="J97" s="1024"/>
      <c r="K97" s="290" t="s">
        <v>635</v>
      </c>
      <c r="X97" s="759">
        <v>0</v>
      </c>
    </row>
    <row s="1636" customFormat="1" customHeight="1" ht="45" hidden="1">
      <c r="A98" s="2393"/>
      <c r="B98" s="512" t="s">
        <v>592</v>
      </c>
      <c r="D98" s="666" t="s">
        <v>936</v>
      </c>
      <c r="E98" s="668" t="s">
        <v>937</v>
      </c>
      <c r="F98" s="722" t="s">
        <v>311</v>
      </c>
      <c r="G98" s="386"/>
      <c r="H98" s="1024"/>
      <c r="I98" s="386"/>
      <c r="J98" s="1024"/>
      <c r="K98" s="290" t="s">
        <v>635</v>
      </c>
      <c r="X98" s="759">
        <v>0</v>
      </c>
    </row>
    <row s="1636" customFormat="1" customHeight="1" ht="95.25" hidden="1">
      <c r="A99" s="2393"/>
      <c r="B99" s="512" t="s">
        <v>592</v>
      </c>
      <c r="D99" s="666" t="s">
        <v>111</v>
      </c>
      <c r="E99" s="667" t="s">
        <v>938</v>
      </c>
      <c r="F99" s="722" t="s">
        <v>311</v>
      </c>
      <c r="G99" s="386"/>
      <c r="H99" s="1024"/>
      <c r="I99" s="386"/>
      <c r="J99" s="1024"/>
      <c r="K99" s="290" t="s">
        <v>635</v>
      </c>
      <c r="X99" s="759">
        <v>0</v>
      </c>
    </row>
    <row s="1636" customFormat="1" customHeight="1" ht="22.5" hidden="1">
      <c r="A100" s="2393"/>
      <c r="B100" s="512" t="s">
        <v>592</v>
      </c>
      <c r="D100" s="666" t="s">
        <v>147</v>
      </c>
      <c r="E100" s="667" t="s">
        <v>939</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F1308-7358-39F8-9568-222380879A5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311</v>
      </c>
      <c r="G9" s="698" t="s">
        <v>28</v>
      </c>
      <c r="H9" s="402" t="s">
        <v>28</v>
      </c>
      <c r="I9" s="698" t="s">
        <v>28</v>
      </c>
      <c r="J9" s="402" t="s">
        <v>28</v>
      </c>
      <c r="K9" s="290"/>
      <c r="V9" s="506">
        <v>0</v>
      </c>
    </row>
    <row customHeight="1" ht="15" hidden="1">
      <c r="A10" s="506"/>
      <c r="B10" s="2398"/>
      <c r="C10" s="2399"/>
      <c r="D10" s="690" t="str">
        <f>B9&amp;".2"</f>
        <v>.2</v>
      </c>
      <c r="E10" s="691" t="s">
        <v>947</v>
      </c>
      <c r="F10" s="692" t="s">
        <v>311</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311</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311</v>
      </c>
      <c r="G13" s="698" t="s">
        <v>28</v>
      </c>
      <c r="H13" s="402" t="s">
        <v>28</v>
      </c>
      <c r="I13" s="698" t="s">
        <v>28</v>
      </c>
      <c r="J13" s="402" t="s">
        <v>28</v>
      </c>
      <c r="K13" s="290" t="s">
        <v>952</v>
      </c>
      <c r="V13" s="506">
        <v>0</v>
      </c>
    </row>
    <row customHeight="1" ht="15" hidden="1">
      <c r="B14" s="2398"/>
      <c r="C14" s="2399"/>
      <c r="D14" s="690" t="str">
        <f>B13&amp;".2"</f>
        <v>.2</v>
      </c>
      <c r="E14" s="691" t="s">
        <v>953</v>
      </c>
      <c r="F14" s="692" t="s">
        <v>311</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Муниципальное унитарное предприятие "Невельские коммунальные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88</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F88D8-AE78-EBA8-A498-C9FA048E30F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Муниципальное унитарное предприятие "Невельские коммунальные сети"</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22036-9C63-A4C8-9898-5CFE5CDE83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Муниципальное унитарное предприятие "Невельские коммунальные сети"</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B757B-9978-3E68-390E-46CF9A1560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Муниципальное унитарное предприятие "Невельские коммунальные сети"</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B03B1-2FB8-FC61-7A47-202EE474FE3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Муниципальное унитарное предприятие "Невельские коммунальные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DD758-42F8-38AC-13A5-EB71B078E0C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Муниципальное унитарное предприятие "Невельские коммунальные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88</v>
      </c>
      <c r="E13" s="761" t="s">
        <v>307</v>
      </c>
      <c r="F13" s="761" t="s">
        <v>570</v>
      </c>
      <c r="G13" s="809" t="s">
        <v>308</v>
      </c>
      <c r="H13" s="755" t="s">
        <v>308</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F03DA-95E3-915F-03E2-77B0DFB43EB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Муниципальное унитарное предприятие "Невельские коммунальные сети"</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110</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0F398-C528-4828-EDC8-F62B47DE1C9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Муниципальное унитарное предприятие "Невельские коммунальные сети"</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109</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110</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90</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91</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99</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C23E8-4F3E-F978-8673-C16E1C148DCB}" mc:Ignorable="x14ac xr xr2 xr3">
  <sheetPr>
    <tabColor theme="6" tint="0.4"/>
  </sheetPr>
  <dimension ref="A1:AH332"/>
  <sheetViews>
    <sheetView showGridLines="0" zoomScale="90" workbookViewId="0">
      <pane xSplit="7" ySplit="21" topLeftCell="H146" activePane="bottomRight" state="frozen"/>
      <selection pane="bottomLeft" activeCell="A22" sqref="A22"/>
      <selection pane="topRight" activeCell="H1" sqref="H1"/>
      <selection pane="bottomRight" activeCell="K273" sqref="K273"/>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9" style="1636" width="13.01171875" customWidth="1"/>
    <col min="10" max="10" style="1636" width="13.492187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45775.44435185185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817-2</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121</v>
      </c>
      <c r="G20" s="2225" t="s">
        <v>122</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c r="A27" s="1781" t="s">
        <v>163</v>
      </c>
      <c r="B27" s="1781" t="s">
        <v>164</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Производство и передача тепловой энергии</v>
      </c>
      <c r="H27" s="1863"/>
      <c r="I27" s="1740">
        <v>46023.4559375</v>
      </c>
      <c r="J27" s="1774">
        <v>46387.456099537034</v>
      </c>
      <c r="K27" s="1866" t="s">
        <v>1155</v>
      </c>
      <c r="L27" s="1863" t="s">
        <v>311</v>
      </c>
      <c r="M27" s="2171"/>
      <c r="N27" s="335"/>
      <c r="O27" s="1625"/>
      <c r="P27" s="1625"/>
      <c r="AH27" s="1632">
        <v>0</v>
      </c>
    </row>
    <row s="1636" customFormat="1" customHeight="1" ht="18.75">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174</v>
      </c>
      <c r="B30" s="1781" t="s">
        <v>175</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180</v>
      </c>
      <c r="B33" s="1781" t="s">
        <v>181</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186</v>
      </c>
      <c r="B36" s="1781" t="s">
        <v>187</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192</v>
      </c>
      <c r="B39" s="1781" t="s">
        <v>193</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198</v>
      </c>
      <c r="B42" s="1781" t="s">
        <v>199</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204</v>
      </c>
      <c r="B45" s="1781" t="s">
        <v>205</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210</v>
      </c>
      <c r="B48" s="1781" t="s">
        <v>211</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2678" t="s">
        <v>1156</v>
      </c>
      <c r="M85" s="346" t="s">
        <v>1157</v>
      </c>
      <c r="N85" s="335"/>
      <c r="AH85" s="375">
        <v>34</v>
      </c>
    </row>
    <row customHeight="1" ht="19.95">
      <c r="A86" s="1781"/>
      <c r="B86" s="1781"/>
      <c r="D86" s="377"/>
      <c r="E86" s="148" t="s">
        <v>90</v>
      </c>
      <c r="F86" s="2461" t="s">
        <v>1158</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c r="A90" s="1781" t="s">
        <v>163</v>
      </c>
      <c r="B90" s="1781" t="s">
        <v>164</v>
      </c>
      <c r="C90" s="370"/>
      <c r="D90" s="2463"/>
      <c r="E90" s="2205"/>
      <c r="F90" s="238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8" t="str">
        <f>INDEX(PT_DIFFERENTIATION_NTAR,MATCH(B90,PT_DIFFERENTIATION_NTAR_ID,0))</f>
        <v>Производство и передача тепловой энергии</v>
      </c>
      <c r="H90" s="1863"/>
      <c r="I90" s="1740">
        <v>46023.45631944444</v>
      </c>
      <c r="J90" s="1774">
        <v>46387.456458333334</v>
      </c>
      <c r="K90" s="1779">
        <v>720951.7</v>
      </c>
      <c r="L90" s="1863" t="s">
        <v>311</v>
      </c>
      <c r="M90" s="2172"/>
      <c r="N90" s="335"/>
      <c r="O90" s="1625"/>
      <c r="P90" s="1625"/>
      <c r="AH90" s="1632">
        <v>0</v>
      </c>
    </row>
    <row s="1636" customFormat="1" customHeight="1" ht="18.75">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hidden="1">
      <c r="A93" s="1781" t="s">
        <v>174</v>
      </c>
      <c r="B93" s="1781" t="s">
        <v>175</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180</v>
      </c>
      <c r="B96" s="1781" t="s">
        <v>181</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186</v>
      </c>
      <c r="B99" s="1781" t="s">
        <v>187</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192</v>
      </c>
      <c r="B102" s="1781" t="s">
        <v>193</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198</v>
      </c>
      <c r="B105" s="1781" t="s">
        <v>199</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204</v>
      </c>
      <c r="B108" s="1781" t="s">
        <v>205</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210</v>
      </c>
      <c r="B111" s="1781" t="s">
        <v>211</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c r="A151" s="1781" t="s">
        <v>163</v>
      </c>
      <c r="B151" s="1781" t="s">
        <v>164</v>
      </c>
      <c r="C151" s="370"/>
      <c r="D151" s="2463"/>
      <c r="E151" s="2205"/>
      <c r="F151" s="2384"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8" t="str">
        <f>INDEX(PT_DIFFERENTIATION_NTAR,MATCH(B151,PT_DIFFERENTIATION_NTAR_ID,0))</f>
        <v>Производство и передача тепловой энергии</v>
      </c>
      <c r="H151" s="1863"/>
      <c r="I151" s="1740">
        <v>46023.45674768519</v>
      </c>
      <c r="J151" s="1774">
        <v>46387.45689814815</v>
      </c>
      <c r="K151" s="1779">
        <v>45567</v>
      </c>
      <c r="L151" s="1863" t="s">
        <v>311</v>
      </c>
      <c r="M151" s="2172"/>
      <c r="N151" s="335"/>
      <c r="O151" s="1625"/>
      <c r="P151" s="1625"/>
      <c r="AH151" s="1632">
        <v>0</v>
      </c>
    </row>
    <row s="1636" customFormat="1" customHeight="1" ht="18.75">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hidden="1">
      <c r="A154" s="1781" t="s">
        <v>174</v>
      </c>
      <c r="B154" s="1781" t="s">
        <v>175</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180</v>
      </c>
      <c r="B157" s="1781" t="s">
        <v>181</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186</v>
      </c>
      <c r="B160" s="1781" t="s">
        <v>187</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192</v>
      </c>
      <c r="B163" s="1781" t="s">
        <v>193</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198</v>
      </c>
      <c r="B166" s="1781" t="s">
        <v>199</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204</v>
      </c>
      <c r="B169" s="1781" t="s">
        <v>205</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210</v>
      </c>
      <c r="B172" s="1781" t="s">
        <v>211</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99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45">
      <c r="A212" s="1781" t="s">
        <v>163</v>
      </c>
      <c r="B212" s="1781" t="s">
        <v>164</v>
      </c>
      <c r="C212" s="370"/>
      <c r="D212" s="2463"/>
      <c r="E212" s="2205"/>
      <c r="F212" s="2384"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8" t="str">
        <f>INDEX(PT_DIFFERENTIATION_NTAR,MATCH(B212,PT_DIFFERENTIATION_NTAR_ID,0))</f>
        <v>Производство и передача тепловой энергии</v>
      </c>
      <c r="H212" s="1863"/>
      <c r="I212" s="1740">
        <v>46023.45725694444</v>
      </c>
      <c r="J212" s="1774">
        <v>46387.45737268519</v>
      </c>
      <c r="K212" s="1779">
        <v>0</v>
      </c>
      <c r="L212" s="1863" t="s">
        <v>311</v>
      </c>
      <c r="M212" s="2172"/>
      <c r="N212" s="335"/>
      <c r="O212" s="1625"/>
      <c r="P212" s="1625"/>
      <c r="AH212" s="1632">
        <v>0</v>
      </c>
    </row>
    <row s="1636" customFormat="1" customHeight="1" ht="18.75">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hidden="1">
      <c r="A215" s="1781" t="s">
        <v>174</v>
      </c>
      <c r="B215" s="1781" t="s">
        <v>175</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180</v>
      </c>
      <c r="B218" s="1781" t="s">
        <v>181</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186</v>
      </c>
      <c r="B221" s="1781" t="s">
        <v>187</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192</v>
      </c>
      <c r="B224" s="1781" t="s">
        <v>193</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198</v>
      </c>
      <c r="B227" s="1781" t="s">
        <v>199</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204</v>
      </c>
      <c r="B230" s="1781" t="s">
        <v>205</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210</v>
      </c>
      <c r="B233" s="1781" t="s">
        <v>211</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45">
      <c r="A273" s="1781" t="s">
        <v>163</v>
      </c>
      <c r="B273" s="1781" t="s">
        <v>164</v>
      </c>
      <c r="C273" s="370"/>
      <c r="D273" s="2463"/>
      <c r="E273" s="2205"/>
      <c r="F273" s="2384"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8" t="str">
        <f>INDEX(PT_DIFFERENTIATION_NTAR,MATCH(B273,PT_DIFFERENTIATION_NTAR_ID,0))</f>
        <v>Производство и передача тепловой энергии</v>
      </c>
      <c r="H273" s="1863"/>
      <c r="I273" s="1740">
        <v>46023.45756944444</v>
      </c>
      <c r="J273" s="1774">
        <v>46387.45768518518</v>
      </c>
      <c r="K273" s="1779">
        <v>0</v>
      </c>
      <c r="L273" s="1863" t="s">
        <v>311</v>
      </c>
      <c r="M273" s="2172"/>
      <c r="N273" s="335"/>
      <c r="O273" s="1625"/>
      <c r="P273" s="1625"/>
      <c r="AH273" s="1632">
        <v>0</v>
      </c>
    </row>
    <row s="1636" customFormat="1" customHeight="1" ht="18.75">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hidden="1">
      <c r="A276" s="1781" t="s">
        <v>174</v>
      </c>
      <c r="B276" s="1781" t="s">
        <v>175</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180</v>
      </c>
      <c r="B279" s="1781" t="s">
        <v>181</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186</v>
      </c>
      <c r="B282" s="1781" t="s">
        <v>187</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192</v>
      </c>
      <c r="B285" s="1781" t="s">
        <v>193</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198</v>
      </c>
      <c r="B288" s="1781" t="s">
        <v>199</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204</v>
      </c>
      <c r="B291" s="1781" t="s">
        <v>205</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210</v>
      </c>
      <c r="B294" s="1781" t="s">
        <v>211</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AD6F59AE-CA54-3C21-3D0E-CF22751FA16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BD198-3118-C631-F208-B0AC1F7F8CD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Муниципальное унитарное предприятие "Невельские коммунальные сети"</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69.16666666666666">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1160</v>
      </c>
      <c r="G10" s="2679" t="s">
        <v>1161</v>
      </c>
      <c r="H10" s="2170" t="s">
        <v>1162</v>
      </c>
      <c r="R10" s="375">
        <v>14</v>
      </c>
    </row>
    <row customHeight="1" ht="70.83333333333333">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1163</v>
      </c>
      <c r="G11" s="2679" t="s">
        <v>1164</v>
      </c>
      <c r="H11" s="2171"/>
      <c r="R11" s="375">
        <v>14</v>
      </c>
    </row>
    <row customHeight="1" ht="37.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1165</v>
      </c>
      <c r="G12" s="2679" t="s">
        <v>1161</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8.333333333333332">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1166</v>
      </c>
      <c r="G13" s="2679" t="s">
        <v>1164</v>
      </c>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0F6E75DA-A368-C4B3-9CE9-BD28F728E618}"/>
    <hyperlink ref="G11" r:id="rId3" xr:uid="{BC4A6F48-1BA4-BE38-D198-20D071032A68}"/>
    <hyperlink ref="G12" r:id="rId4" xr:uid="{C553BD4C-CFF8-A398-1988-8B808E10ECD4}"/>
    <hyperlink ref="G13" r:id="rId5" xr:uid="{38018BEA-3918-C2E8-10BF-03E9BE89683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CC168-4328-AE95-BBC9-43DD8BEFCE6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1167</v>
      </c>
      <c r="E5" s="2238"/>
      <c r="F5" s="2238"/>
      <c r="G5" s="2238"/>
      <c r="H5" s="2238"/>
      <c r="I5" s="2238"/>
      <c r="J5" s="2238"/>
      <c r="V5" s="506">
        <v>63</v>
      </c>
    </row>
    <row customHeight="1" ht="15.75">
      <c r="C6" s="177"/>
      <c r="D6" s="2177" t="str">
        <f>IF(org=0,"Не определено",org)</f>
        <v>Муниципальное унитарное предприятие "Невельские коммунальные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88</v>
      </c>
      <c r="E13" s="808" t="s">
        <v>307</v>
      </c>
      <c r="F13" s="808" t="s">
        <v>570</v>
      </c>
      <c r="G13" s="809" t="s">
        <v>308</v>
      </c>
      <c r="H13" s="808" t="s">
        <v>395</v>
      </c>
      <c r="I13" s="809" t="s">
        <v>308</v>
      </c>
      <c r="J13" s="808" t="s">
        <v>395</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1168</v>
      </c>
      <c r="F17" s="522" t="s">
        <v>311</v>
      </c>
      <c r="G17" s="679"/>
      <c r="H17" s="679"/>
      <c r="I17" s="679"/>
      <c r="J17" s="679"/>
      <c r="K17" s="290" t="s">
        <v>1169</v>
      </c>
      <c r="V17" s="506">
        <v>0</v>
      </c>
    </row>
    <row customHeight="1" ht="48.29999999999999">
      <c r="A18" s="506"/>
      <c r="C18" s="527"/>
      <c r="D18" s="522">
        <v>3</v>
      </c>
      <c r="E18" s="280" t="s">
        <v>819</v>
      </c>
      <c r="F18" s="522" t="s">
        <v>311</v>
      </c>
      <c r="G18" s="810" t="s">
        <v>311</v>
      </c>
      <c r="H18" s="811" t="s">
        <v>311</v>
      </c>
      <c r="I18" s="522" t="s">
        <v>311</v>
      </c>
      <c r="J18" s="579" t="s">
        <v>311</v>
      </c>
      <c r="K18" s="290" t="s">
        <v>1170</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575</v>
      </c>
      <c r="G21" s="681"/>
      <c r="H21" s="107"/>
      <c r="I21" s="681"/>
      <c r="J21" s="107"/>
      <c r="K21" s="680"/>
      <c r="V21" s="506">
        <v>46</v>
      </c>
    </row>
    <row customHeight="1" ht="67.5" hidden="1">
      <c r="A22" s="506"/>
      <c r="C22" s="527"/>
      <c r="D22" s="522">
        <v>5</v>
      </c>
      <c r="E22" s="280" t="s">
        <v>1171</v>
      </c>
      <c r="F22" s="522" t="s">
        <v>562</v>
      </c>
      <c r="G22" s="682"/>
      <c r="H22" s="683"/>
      <c r="I22" s="682"/>
      <c r="J22" s="683"/>
      <c r="K22" s="290" t="s">
        <v>1172</v>
      </c>
      <c r="V22" s="506">
        <v>0</v>
      </c>
    </row>
    <row customHeight="1" ht="33.75" hidden="1">
      <c r="C23" s="452"/>
      <c r="D23" s="522">
        <v>6</v>
      </c>
      <c r="E23" s="280" t="s">
        <v>1173</v>
      </c>
      <c r="F23" s="522" t="s">
        <v>1174</v>
      </c>
      <c r="G23" s="682"/>
      <c r="H23" s="682"/>
      <c r="I23" s="682"/>
      <c r="J23" s="682"/>
      <c r="K23" s="290" t="s">
        <v>1175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33440F-8805-2A2E-C358-9DACEA17A2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1176</v>
      </c>
      <c r="B1" s="1068" t="s">
        <v>1177</v>
      </c>
      <c r="C1" s="1068" t="s">
        <v>1178</v>
      </c>
      <c r="D1" s="1068" t="s">
        <v>1179</v>
      </c>
      <c r="E1" s="1068" t="s">
        <v>1180</v>
      </c>
      <c r="F1" s="1068" t="s">
        <v>1181</v>
      </c>
      <c r="G1" s="1068" t="s">
        <v>1182</v>
      </c>
      <c r="H1" s="1068" t="s">
        <v>1183</v>
      </c>
      <c r="I1" s="1068" t="s">
        <v>1184</v>
      </c>
      <c r="J1" s="1068" t="s">
        <v>1185</v>
      </c>
      <c r="K1" s="1068" t="s">
        <v>1186</v>
      </c>
      <c r="L1" s="1068" t="s">
        <v>1187</v>
      </c>
      <c r="M1" s="1068"/>
      <c r="N1" s="1068" t="s">
        <v>1188</v>
      </c>
      <c r="O1" s="1068" t="s">
        <v>1189</v>
      </c>
      <c r="P1" s="1068" t="s">
        <v>1190</v>
      </c>
      <c r="Q1" s="1068" t="s">
        <v>1191</v>
      </c>
      <c r="R1" s="1068" t="s">
        <v>1192</v>
      </c>
      <c r="S1" s="1068" t="s">
        <v>1193</v>
      </c>
      <c r="T1" s="1068" t="s">
        <v>1194</v>
      </c>
      <c r="U1" s="1068" t="s">
        <v>1195</v>
      </c>
      <c r="V1" s="1068"/>
      <c r="W1" s="798" t="s">
        <v>1196</v>
      </c>
      <c r="X1" s="1068" t="s">
        <v>1197</v>
      </c>
      <c r="Y1" s="1068" t="s">
        <v>1198</v>
      </c>
      <c r="Z1" s="1068"/>
      <c r="AA1" s="1068" t="s">
        <v>1199</v>
      </c>
      <c r="AB1" s="1068"/>
      <c r="AC1" s="1068" t="s">
        <v>1200</v>
      </c>
      <c r="AD1" s="1068"/>
      <c r="AF1" s="1068" t="s">
        <v>1201</v>
      </c>
      <c r="AH1" s="1068" t="s">
        <v>1202</v>
      </c>
      <c r="AI1" s="1068" t="s">
        <v>1203</v>
      </c>
      <c r="AK1" s="1068" t="s">
        <v>1204</v>
      </c>
      <c r="AM1" s="1068" t="s">
        <v>1205</v>
      </c>
      <c r="AP1" s="1068" t="s">
        <v>1206</v>
      </c>
      <c r="AQ1" s="1068" t="s">
        <v>1207</v>
      </c>
      <c r="AS1" s="1068" t="s">
        <v>1208</v>
      </c>
      <c r="AU1" s="1068" t="s">
        <v>1209</v>
      </c>
      <c r="AW1" s="1068" t="s">
        <v>1210</v>
      </c>
      <c r="AX1" s="1068" t="s">
        <v>1211</v>
      </c>
      <c r="AZ1" s="1153" t="s">
        <v>1212</v>
      </c>
      <c r="BB1" s="1068" t="s">
        <v>1213</v>
      </c>
      <c r="BC1" s="1068"/>
      <c r="BE1" s="1068" t="s">
        <v>1214</v>
      </c>
      <c r="BF1" s="1068" t="s">
        <v>1215</v>
      </c>
      <c r="BH1" s="1070" t="s">
        <v>812</v>
      </c>
      <c r="BI1" s="1071"/>
      <c r="BJ1" s="1072" t="s">
        <v>1216</v>
      </c>
      <c r="BK1" s="1071"/>
      <c r="BL1" s="1073" t="s">
        <v>911</v>
      </c>
      <c r="BM1" s="1071"/>
      <c r="BN1" s="1074" t="s">
        <v>1217</v>
      </c>
      <c r="BS1" s="1428"/>
    </row>
    <row customHeight="1" ht="11.25">
      <c r="A2" s="1075" t="s">
        <v>1218</v>
      </c>
      <c r="B2" s="1076">
        <v>2000</v>
      </c>
      <c r="C2" s="1076">
        <v>2022</v>
      </c>
      <c r="D2" s="1076" t="s">
        <v>66</v>
      </c>
      <c r="E2" s="1077" t="s">
        <v>1219</v>
      </c>
      <c r="F2" s="1077" t="s">
        <v>1220</v>
      </c>
      <c r="G2" s="1077" t="s">
        <v>1221</v>
      </c>
      <c r="H2" s="1078" t="s">
        <v>55</v>
      </c>
      <c r="I2" s="1077" t="s">
        <v>109</v>
      </c>
      <c r="J2" s="1077" t="s">
        <v>1222</v>
      </c>
      <c r="K2" s="1079" t="s">
        <v>1223</v>
      </c>
      <c r="L2" s="1080"/>
      <c r="M2" s="1079">
        <v>1</v>
      </c>
      <c r="N2" s="1163" t="s">
        <v>1224</v>
      </c>
      <c r="O2" s="1078" t="s">
        <v>1225</v>
      </c>
      <c r="P2" s="1081" t="s">
        <v>37</v>
      </c>
      <c r="Q2" s="1082" t="s">
        <v>452</v>
      </c>
      <c r="R2" s="144" t="s">
        <v>1226</v>
      </c>
      <c r="S2" s="144" t="s">
        <v>1227</v>
      </c>
      <c r="T2" s="1083" t="s">
        <v>1228</v>
      </c>
      <c r="U2" s="1080" t="s">
        <v>1229</v>
      </c>
      <c r="V2" s="1084">
        <v>1</v>
      </c>
      <c r="W2" s="1085"/>
      <c r="X2" s="1085" t="s">
        <v>1230</v>
      </c>
      <c r="Y2" s="1076" t="s">
        <v>1231</v>
      </c>
      <c r="Z2" s="1086"/>
      <c r="AA2" s="1076" t="s">
        <v>1232</v>
      </c>
      <c r="AB2" s="1087" t="s">
        <v>1232</v>
      </c>
      <c r="AC2" s="1076" t="s">
        <v>1233</v>
      </c>
      <c r="AD2" s="1087" t="s">
        <v>1233</v>
      </c>
      <c r="AF2" s="1078" t="s">
        <v>1229</v>
      </c>
      <c r="AH2" s="1077" t="s">
        <v>1234</v>
      </c>
      <c r="AI2" s="1077" t="s">
        <v>1234</v>
      </c>
      <c r="AK2" s="1077" t="s">
        <v>1235</v>
      </c>
      <c r="AM2" s="1077" t="s">
        <v>1236</v>
      </c>
      <c r="AP2" s="1088" t="s">
        <v>1230</v>
      </c>
      <c r="AQ2" s="1089" t="s">
        <v>1230</v>
      </c>
      <c r="AS2" s="1076" t="s">
        <v>1237</v>
      </c>
      <c r="AU2" s="1121" t="s">
        <v>1238</v>
      </c>
      <c r="AW2" s="1121" t="s">
        <v>1239</v>
      </c>
      <c r="AX2" s="1121" t="s">
        <v>1239</v>
      </c>
      <c r="AZ2" s="1121" t="s">
        <v>53</v>
      </c>
      <c r="BB2" s="1121" t="s">
        <v>1240</v>
      </c>
      <c r="BC2" s="1121" t="s">
        <v>1241</v>
      </c>
      <c r="BE2" s="1121">
        <v>2000</v>
      </c>
      <c r="BF2" s="1121" t="s">
        <v>1242</v>
      </c>
    </row>
    <row customHeight="1" ht="11.25">
      <c r="A3" s="1075" t="s">
        <v>1243</v>
      </c>
      <c r="B3" s="1076">
        <v>2001</v>
      </c>
      <c r="C3" s="1076">
        <v>2023</v>
      </c>
      <c r="D3" s="1076" t="s">
        <v>19</v>
      </c>
      <c r="E3" s="1077" t="s">
        <v>1244</v>
      </c>
      <c r="F3" s="1077" t="s">
        <v>1245</v>
      </c>
      <c r="G3" s="1077" t="s">
        <v>1246</v>
      </c>
      <c r="H3" s="1078" t="s">
        <v>1247</v>
      </c>
      <c r="I3" s="1077" t="s">
        <v>110</v>
      </c>
      <c r="J3" s="1077" t="s">
        <v>560</v>
      </c>
      <c r="K3" s="1079" t="s">
        <v>1155</v>
      </c>
      <c r="L3" s="1080">
        <f>_xlfn.IFERROR(MATCH(K3,OFFER_METHOD,0),0)</f>
        <v>4</v>
      </c>
      <c r="M3" s="1079">
        <v>2</v>
      </c>
      <c r="N3" s="1163" t="s">
        <v>1248</v>
      </c>
      <c r="O3" s="1078" t="s">
        <v>1249</v>
      </c>
      <c r="P3" s="1081" t="s">
        <v>1250</v>
      </c>
      <c r="Q3" s="1082" t="s">
        <v>1251</v>
      </c>
      <c r="R3" s="144" t="s">
        <v>1252</v>
      </c>
      <c r="S3" s="144" t="s">
        <v>1253</v>
      </c>
      <c r="T3" s="1083" t="s">
        <v>1254</v>
      </c>
      <c r="U3" s="1080" t="s">
        <v>1255</v>
      </c>
      <c r="V3" s="1084">
        <v>2</v>
      </c>
      <c r="W3" s="1085"/>
      <c r="X3" s="1085" t="s">
        <v>1256</v>
      </c>
      <c r="Y3" s="1076" t="s">
        <v>1231</v>
      </c>
      <c r="Z3" s="1086"/>
      <c r="AA3" s="1076" t="s">
        <v>1257</v>
      </c>
      <c r="AB3" s="1087" t="s">
        <v>1257</v>
      </c>
      <c r="AC3" s="1076" t="s">
        <v>1258</v>
      </c>
      <c r="AD3" s="1087" t="s">
        <v>1258</v>
      </c>
      <c r="AF3" s="1078" t="s">
        <v>1255</v>
      </c>
      <c r="AH3" s="1077" t="s">
        <v>1259</v>
      </c>
      <c r="AI3" s="1077" t="s">
        <v>1260</v>
      </c>
      <c r="AK3" s="1077" t="s">
        <v>1261</v>
      </c>
      <c r="AM3" s="1077" t="s">
        <v>1262</v>
      </c>
      <c r="AP3" s="1088" t="s">
        <v>159</v>
      </c>
      <c r="AQ3" s="1089" t="s">
        <v>159</v>
      </c>
      <c r="AS3" s="1076" t="s">
        <v>1263</v>
      </c>
      <c r="AU3" s="1121" t="s">
        <v>1264</v>
      </c>
      <c r="AW3" s="1121" t="s">
        <v>1265</v>
      </c>
      <c r="AX3" s="1121" t="s">
        <v>1265</v>
      </c>
      <c r="AZ3" s="1121" t="s">
        <v>1266</v>
      </c>
      <c r="BB3" s="1121" t="s">
        <v>1267</v>
      </c>
      <c r="BC3" s="1121" t="s">
        <v>1241</v>
      </c>
      <c r="BE3" s="1121">
        <v>2001</v>
      </c>
      <c r="BF3" s="1121" t="s">
        <v>1268</v>
      </c>
      <c r="BH3" s="1068" t="s">
        <v>1269</v>
      </c>
      <c r="BJ3" s="1068" t="s">
        <v>1270</v>
      </c>
      <c r="BL3" s="1068" t="s">
        <v>1271</v>
      </c>
      <c r="BN3" s="1068" t="s">
        <v>1272</v>
      </c>
      <c r="BR3" s="1068" t="s">
        <v>1273</v>
      </c>
      <c r="BS3" s="1429"/>
      <c r="BT3" s="1071"/>
      <c r="BU3" s="1068" t="s">
        <v>1274</v>
      </c>
      <c r="BV3" s="1071"/>
      <c r="BW3" s="1691"/>
      <c r="BX3" s="1693" t="s">
        <v>1275</v>
      </c>
      <c r="CA3" s="1068" t="s">
        <v>1276</v>
      </c>
    </row>
    <row customHeight="1" ht="11.25">
      <c r="A4" s="1075" t="s">
        <v>1277</v>
      </c>
      <c r="B4" s="1076">
        <v>2002</v>
      </c>
      <c r="C4" s="1076">
        <v>2024</v>
      </c>
      <c r="E4" s="1077" t="s">
        <v>1278</v>
      </c>
      <c r="F4" s="1077" t="s">
        <v>1279</v>
      </c>
      <c r="H4" s="1078" t="s">
        <v>1280</v>
      </c>
      <c r="I4" s="1077" t="s">
        <v>90</v>
      </c>
      <c r="J4" s="1077" t="s">
        <v>1281</v>
      </c>
      <c r="K4" s="1079" t="s">
        <v>1282</v>
      </c>
      <c r="L4" s="1080">
        <f>_xlfn.IFERROR(MATCH(K4,OFFER_METHOD,0),0)</f>
        <v>0</v>
      </c>
      <c r="M4" s="1079">
        <v>3</v>
      </c>
      <c r="N4" s="1163" t="s">
        <v>1283</v>
      </c>
      <c r="O4" s="1077" t="s">
        <v>1284</v>
      </c>
      <c r="Q4" s="1082" t="s">
        <v>451</v>
      </c>
      <c r="R4" s="144" t="s">
        <v>1285</v>
      </c>
      <c r="S4" s="144" t="s">
        <v>1286</v>
      </c>
      <c r="T4" s="1083" t="s">
        <v>1287</v>
      </c>
      <c r="U4" s="1080" t="s">
        <v>1288</v>
      </c>
      <c r="V4" s="1084">
        <v>3</v>
      </c>
      <c r="W4" s="1085"/>
      <c r="X4" s="1085" t="s">
        <v>1289</v>
      </c>
      <c r="Y4" s="1076" t="s">
        <v>1231</v>
      </c>
      <c r="Z4" s="1092"/>
      <c r="AC4" s="1076" t="s">
        <v>1290</v>
      </c>
      <c r="AD4" s="1087" t="s">
        <v>1290</v>
      </c>
      <c r="AF4" s="1078" t="s">
        <v>1288</v>
      </c>
      <c r="AH4" s="1078" t="s">
        <v>1291</v>
      </c>
      <c r="AK4" s="1077" t="s">
        <v>1292</v>
      </c>
      <c r="AM4" s="1077" t="s">
        <v>1293</v>
      </c>
      <c r="AP4" s="1088" t="s">
        <v>1256</v>
      </c>
      <c r="AQ4" s="1089" t="s">
        <v>1256</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91</v>
      </c>
      <c r="K5" s="1079" t="s">
        <v>1314</v>
      </c>
      <c r="L5" s="1080">
        <f>_xlfn.IFERROR(MATCH(K5,OFFER_METHOD,0),0)</f>
        <v>0</v>
      </c>
      <c r="M5" s="1079">
        <v>4</v>
      </c>
      <c r="N5" s="1093" t="s">
        <v>1315</v>
      </c>
      <c r="O5" s="1077" t="s">
        <v>1316</v>
      </c>
      <c r="Q5" s="1082" t="s">
        <v>1317</v>
      </c>
      <c r="R5" s="144" t="s">
        <v>1318</v>
      </c>
      <c r="T5" s="1078" t="s">
        <v>1319</v>
      </c>
      <c r="U5" s="1080" t="s">
        <v>1320</v>
      </c>
      <c r="V5" s="1084">
        <v>4</v>
      </c>
      <c r="W5" s="1085"/>
      <c r="X5" s="1085" t="s">
        <v>173</v>
      </c>
      <c r="Y5" s="1076" t="s">
        <v>1321</v>
      </c>
      <c r="Z5" s="1092">
        <v>1</v>
      </c>
      <c r="AF5" s="1078" t="s">
        <v>1322</v>
      </c>
      <c r="AH5" s="1077" t="s">
        <v>1323</v>
      </c>
      <c r="AK5" s="1077" t="s">
        <v>1324</v>
      </c>
      <c r="AM5" s="1077" t="s">
        <v>1325</v>
      </c>
      <c r="AP5" s="1088" t="s">
        <v>173</v>
      </c>
      <c r="AQ5" s="1089" t="s">
        <v>173</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1230</v>
      </c>
      <c r="BS5" s="1430"/>
      <c r="BT5" s="1282">
        <v>64236871</v>
      </c>
      <c r="BU5" s="1069" t="s">
        <v>234</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99</v>
      </c>
      <c r="J6" s="1068" t="s">
        <v>1339</v>
      </c>
      <c r="L6" s="1080">
        <f>SUM(kind_of_control_method_filter)</f>
        <v>4</v>
      </c>
      <c r="N6" s="1093" t="s">
        <v>1340</v>
      </c>
      <c r="O6" s="1077" t="s">
        <v>1341</v>
      </c>
      <c r="R6" s="144" t="s">
        <v>452</v>
      </c>
      <c r="T6" s="1078" t="s">
        <v>1342</v>
      </c>
      <c r="U6" s="1080" t="s">
        <v>1322</v>
      </c>
      <c r="V6" s="1084">
        <v>5</v>
      </c>
      <c r="W6" s="1085"/>
      <c r="X6" s="1076" t="s">
        <v>179</v>
      </c>
      <c r="Y6" s="1076" t="s">
        <v>1343</v>
      </c>
      <c r="Z6" s="1092"/>
      <c r="AA6" s="1095"/>
      <c r="AH6" s="1077" t="s">
        <v>1344</v>
      </c>
      <c r="AK6" s="1077" t="s">
        <v>1345</v>
      </c>
      <c r="AM6" s="1077" t="s">
        <v>1346</v>
      </c>
      <c r="AP6" s="1088" t="s">
        <v>179</v>
      </c>
      <c r="AQ6" s="1089" t="s">
        <v>179</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159</v>
      </c>
      <c r="BS6" s="1431"/>
      <c r="BT6" s="1282">
        <v>64236872</v>
      </c>
      <c r="BU6" s="1069" t="s">
        <v>239</v>
      </c>
      <c r="BV6" s="1071"/>
      <c r="BW6" s="1696">
        <v>4213768</v>
      </c>
      <c r="BX6" s="1694" t="s">
        <v>259</v>
      </c>
      <c r="BZ6" s="1282">
        <v>64237510</v>
      </c>
      <c r="CA6" s="1069" t="s">
        <v>1354</v>
      </c>
    </row>
    <row customHeight="1" ht="11.25">
      <c r="A7" s="1075" t="s">
        <v>1355</v>
      </c>
      <c r="B7" s="1076">
        <v>2005</v>
      </c>
      <c r="E7" s="1077" t="s">
        <v>1356</v>
      </c>
      <c r="F7" s="1094"/>
      <c r="H7" s="1078" t="s">
        <v>1357</v>
      </c>
      <c r="I7" s="1077" t="s">
        <v>92</v>
      </c>
      <c r="J7" s="1077" t="s">
        <v>1358</v>
      </c>
      <c r="N7" s="1097" t="s">
        <v>1359</v>
      </c>
      <c r="O7" s="1077" t="s">
        <v>1360</v>
      </c>
      <c r="U7" s="1080" t="s">
        <v>19</v>
      </c>
      <c r="V7" s="371" t="s">
        <v>92</v>
      </c>
      <c r="W7" s="1085"/>
      <c r="X7" s="1076" t="s">
        <v>185</v>
      </c>
      <c r="Y7" s="1076" t="s">
        <v>1321</v>
      </c>
      <c r="Z7" s="1092"/>
      <c r="AA7" s="1095"/>
      <c r="AH7" s="1077" t="s">
        <v>1361</v>
      </c>
      <c r="AK7" s="1077" t="s">
        <v>1362</v>
      </c>
      <c r="AM7" s="1077" t="s">
        <v>1363</v>
      </c>
      <c r="AP7" s="1088" t="s">
        <v>185</v>
      </c>
      <c r="AQ7" s="1089" t="s">
        <v>185</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1256</v>
      </c>
      <c r="BS7" s="1430"/>
      <c r="BT7" s="1282">
        <v>64236873</v>
      </c>
      <c r="BU7" s="1069" t="s">
        <v>244</v>
      </c>
      <c r="BV7" s="1071"/>
      <c r="BW7" s="1696">
        <v>4213769</v>
      </c>
      <c r="BX7" s="1694" t="s">
        <v>1371</v>
      </c>
      <c r="BZ7" s="1282">
        <v>64237511</v>
      </c>
      <c r="CA7" s="1069" t="s">
        <v>274</v>
      </c>
    </row>
    <row customHeight="1" ht="11.25">
      <c r="A8" s="1075" t="s">
        <v>1372</v>
      </c>
      <c r="B8" s="1076">
        <v>2006</v>
      </c>
      <c r="E8" s="1077" t="s">
        <v>1373</v>
      </c>
      <c r="F8" s="1094"/>
      <c r="H8" s="1078" t="s">
        <v>1374</v>
      </c>
      <c r="I8" s="1077" t="s">
        <v>93</v>
      </c>
      <c r="J8" s="1077" t="s">
        <v>1375</v>
      </c>
      <c r="N8" s="1164" t="s">
        <v>1376</v>
      </c>
      <c r="O8" s="1077" t="s">
        <v>1377</v>
      </c>
      <c r="V8" s="371" t="s">
        <v>93</v>
      </c>
      <c r="W8" s="1085"/>
      <c r="X8" s="1076" t="s">
        <v>191</v>
      </c>
      <c r="Y8" s="1076" t="s">
        <v>1321</v>
      </c>
      <c r="Z8" s="1092"/>
      <c r="AA8" s="1095"/>
      <c r="AK8" s="1077" t="s">
        <v>1378</v>
      </c>
      <c r="AP8" s="1088" t="s">
        <v>191</v>
      </c>
      <c r="AQ8" s="1089" t="s">
        <v>191</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173</v>
      </c>
      <c r="BS8" s="1430"/>
      <c r="BT8" s="1282">
        <v>64236874</v>
      </c>
      <c r="BU8" s="1296" t="s">
        <v>1387</v>
      </c>
      <c r="BV8" s="1071"/>
      <c r="BW8" s="1696">
        <v>4213770</v>
      </c>
      <c r="BX8" s="1697" t="s">
        <v>1388</v>
      </c>
      <c r="BZ8" s="1282">
        <v>64237512</v>
      </c>
      <c r="CA8" s="1069" t="s">
        <v>269</v>
      </c>
    </row>
    <row customHeight="1" ht="11.25">
      <c r="A9" s="1075" t="s">
        <v>1389</v>
      </c>
      <c r="B9" s="1076">
        <v>2007</v>
      </c>
      <c r="E9" s="1077" t="s">
        <v>1390</v>
      </c>
      <c r="F9" s="1094"/>
      <c r="G9" s="1068" t="s">
        <v>1391</v>
      </c>
      <c r="H9" s="1068" t="s">
        <v>1392</v>
      </c>
      <c r="I9" s="1077" t="s">
        <v>111</v>
      </c>
      <c r="O9" s="1077" t="s">
        <v>453</v>
      </c>
      <c r="V9" s="371" t="s">
        <v>111</v>
      </c>
      <c r="W9" s="1085"/>
      <c r="X9" s="1076" t="s">
        <v>197</v>
      </c>
      <c r="Y9" s="1076" t="s">
        <v>1231</v>
      </c>
      <c r="Z9" s="1092">
        <v>1</v>
      </c>
      <c r="AA9" s="1095"/>
      <c r="AK9" s="1077" t="s">
        <v>1393</v>
      </c>
      <c r="AP9" s="1088" t="s">
        <v>1394</v>
      </c>
      <c r="AQ9" s="1089" t="s">
        <v>1394</v>
      </c>
      <c r="AW9" s="1121" t="s">
        <v>1395</v>
      </c>
      <c r="AX9" s="1121" t="s">
        <v>1395</v>
      </c>
      <c r="AZ9" s="1121" t="s">
        <v>1396</v>
      </c>
      <c r="BB9" s="1121" t="s">
        <v>1397</v>
      </c>
      <c r="BC9" s="1121" t="s">
        <v>1330</v>
      </c>
      <c r="BE9" s="1121">
        <v>2007</v>
      </c>
      <c r="BF9" s="1121" t="s">
        <v>1398</v>
      </c>
      <c r="BH9" s="1069" t="s">
        <v>1399</v>
      </c>
      <c r="BJ9" s="1069" t="s">
        <v>1400</v>
      </c>
      <c r="BL9" s="1069" t="s">
        <v>1400</v>
      </c>
      <c r="BN9" s="1069" t="s">
        <v>1401</v>
      </c>
      <c r="BQ9" s="1282">
        <v>4213777</v>
      </c>
      <c r="BR9" s="1069" t="s">
        <v>179</v>
      </c>
      <c r="BS9" s="1430"/>
      <c r="BT9" s="1282">
        <v>64236875</v>
      </c>
      <c r="BU9" s="1069" t="s">
        <v>249</v>
      </c>
      <c r="BV9" s="1071"/>
      <c r="BW9" s="1691"/>
      <c r="BX9" s="1691"/>
    </row>
    <row customHeight="1" ht="11.25">
      <c r="A10" s="1075" t="s">
        <v>1402</v>
      </c>
      <c r="B10" s="1076">
        <v>2008</v>
      </c>
      <c r="E10" s="1077" t="s">
        <v>1403</v>
      </c>
      <c r="F10" s="1094"/>
      <c r="G10" s="1077" t="s">
        <v>1404</v>
      </c>
      <c r="H10" s="1077" t="s">
        <v>1405</v>
      </c>
      <c r="I10" s="1077" t="s">
        <v>147</v>
      </c>
      <c r="J10" s="1068" t="s">
        <v>1406</v>
      </c>
      <c r="K10" s="1068" t="s">
        <v>1407</v>
      </c>
      <c r="O10" s="1077" t="s">
        <v>1408</v>
      </c>
      <c r="V10" s="372" t="s">
        <v>147</v>
      </c>
      <c r="W10" s="1098"/>
      <c r="X10" s="1098" t="s">
        <v>1409</v>
      </c>
      <c r="Y10" s="1099" t="s">
        <v>1410</v>
      </c>
      <c r="Z10" s="1092"/>
      <c r="AP10" s="1088" t="s">
        <v>1409</v>
      </c>
      <c r="AQ10" s="1089" t="s">
        <v>1409</v>
      </c>
      <c r="AW10" s="1121" t="s">
        <v>1411</v>
      </c>
      <c r="AX10" s="1121" t="s">
        <v>1411</v>
      </c>
      <c r="AZ10" s="1121" t="s">
        <v>1412</v>
      </c>
      <c r="BB10" s="1121" t="s">
        <v>1413</v>
      </c>
      <c r="BC10" s="1121" t="s">
        <v>1330</v>
      </c>
      <c r="BE10" s="1121">
        <v>2008</v>
      </c>
      <c r="BF10" s="1121" t="s">
        <v>1414</v>
      </c>
      <c r="BH10" s="1069" t="s">
        <v>1415</v>
      </c>
      <c r="BJ10" s="1069" t="s">
        <v>1416</v>
      </c>
      <c r="BL10" s="1069" t="s">
        <v>1416</v>
      </c>
      <c r="BN10" s="1069" t="s">
        <v>1417</v>
      </c>
      <c r="BQ10" s="1282">
        <v>4213778</v>
      </c>
      <c r="BR10" s="1069" t="s">
        <v>185</v>
      </c>
      <c r="BS10" s="1430"/>
      <c r="BT10" s="1282">
        <v>64236876</v>
      </c>
      <c r="BU10" s="1069" t="s">
        <v>229</v>
      </c>
      <c r="BV10" s="1071"/>
      <c r="BW10" s="1691"/>
      <c r="BX10" s="1691"/>
    </row>
    <row customHeight="1" ht="11.25">
      <c r="A11" s="1075" t="s">
        <v>1418</v>
      </c>
      <c r="B11" s="1076">
        <v>2009</v>
      </c>
      <c r="E11" s="1077" t="s">
        <v>1419</v>
      </c>
      <c r="F11" s="1094"/>
      <c r="G11" s="1077" t="s">
        <v>1420</v>
      </c>
      <c r="H11" s="1077" t="s">
        <v>1421</v>
      </c>
      <c r="I11" s="1077" t="s">
        <v>148</v>
      </c>
      <c r="J11" s="1078" t="s">
        <v>1422</v>
      </c>
      <c r="K11" s="1100" t="s">
        <v>1423</v>
      </c>
      <c r="O11" s="1078" t="s">
        <v>1424</v>
      </c>
      <c r="V11" s="371" t="s">
        <v>148</v>
      </c>
      <c r="W11" s="276"/>
      <c r="X11" s="1085" t="s">
        <v>1394</v>
      </c>
      <c r="Y11" s="1076" t="s">
        <v>1425</v>
      </c>
      <c r="Z11" s="1092"/>
      <c r="AP11" s="1088" t="s">
        <v>197</v>
      </c>
      <c r="AQ11" s="1090" t="s">
        <v>197</v>
      </c>
      <c r="AW11" s="1121" t="s">
        <v>1426</v>
      </c>
      <c r="AX11" s="1121" t="s">
        <v>1426</v>
      </c>
      <c r="AZ11" s="1121" t="s">
        <v>1427</v>
      </c>
      <c r="BB11" s="1121" t="s">
        <v>1428</v>
      </c>
      <c r="BC11" s="1121" t="s">
        <v>1330</v>
      </c>
      <c r="BE11" s="1121">
        <v>2009</v>
      </c>
      <c r="BF11" s="1121" t="s">
        <v>1429</v>
      </c>
      <c r="BH11" s="1069" t="s">
        <v>1430</v>
      </c>
      <c r="BJ11" s="1069" t="s">
        <v>1399</v>
      </c>
      <c r="BL11" s="1069" t="s">
        <v>1399</v>
      </c>
      <c r="BN11" s="1069" t="s">
        <v>1431</v>
      </c>
      <c r="BQ11" s="1282">
        <v>4213780</v>
      </c>
      <c r="BR11" s="1069" t="s">
        <v>191</v>
      </c>
      <c r="BS11" s="1430"/>
      <c r="BW11" s="1691"/>
      <c r="BX11" s="1691"/>
    </row>
    <row customHeight="1" ht="11.25">
      <c r="A12" s="1075" t="s">
        <v>1432</v>
      </c>
      <c r="B12" s="1076">
        <v>2010</v>
      </c>
      <c r="E12" s="1077" t="s">
        <v>1433</v>
      </c>
      <c r="F12" s="1094"/>
      <c r="G12" s="1077" t="s">
        <v>1421</v>
      </c>
      <c r="I12" s="1077" t="s">
        <v>149</v>
      </c>
      <c r="J12" s="1078" t="s">
        <v>1434</v>
      </c>
      <c r="K12" s="1100" t="s">
        <v>1435</v>
      </c>
      <c r="O12" s="1078" t="s">
        <v>452</v>
      </c>
      <c r="V12" s="371" t="s">
        <v>149</v>
      </c>
      <c r="W12" s="1090"/>
      <c r="X12" s="1085" t="s">
        <v>1436</v>
      </c>
      <c r="Y12" s="1076" t="s">
        <v>1231</v>
      </c>
      <c r="AP12" s="1088"/>
      <c r="AW12" s="1121" t="s">
        <v>148</v>
      </c>
      <c r="AX12" s="1121" t="s">
        <v>148</v>
      </c>
      <c r="AZ12" s="1121" t="s">
        <v>1437</v>
      </c>
      <c r="BB12" s="1121" t="s">
        <v>1438</v>
      </c>
      <c r="BC12" s="1121" t="s">
        <v>1330</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150</v>
      </c>
      <c r="K13" s="1100" t="s">
        <v>1393</v>
      </c>
      <c r="V13" s="371" t="s">
        <v>150</v>
      </c>
      <c r="W13" s="1090"/>
      <c r="X13" s="1090"/>
      <c r="Y13" s="1090"/>
      <c r="AW13" s="1121" t="s">
        <v>149</v>
      </c>
      <c r="AX13" s="1121" t="s">
        <v>149</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151</v>
      </c>
      <c r="J14" s="1068" t="s">
        <v>1451</v>
      </c>
      <c r="N14" s="1068" t="s">
        <v>1452</v>
      </c>
      <c r="V14" s="1084">
        <v>13</v>
      </c>
      <c r="W14" s="1085"/>
      <c r="X14" s="1085" t="s">
        <v>159</v>
      </c>
      <c r="Y14" s="1076" t="s">
        <v>1231</v>
      </c>
      <c r="AW14" s="1121" t="s">
        <v>150</v>
      </c>
      <c r="AX14" s="1121" t="s">
        <v>150</v>
      </c>
      <c r="AZ14" s="1068" t="s">
        <v>1453</v>
      </c>
      <c r="BB14" s="1121" t="s">
        <v>1454</v>
      </c>
      <c r="BC14" s="1121" t="s">
        <v>1446</v>
      </c>
      <c r="BE14" s="1121">
        <v>2012</v>
      </c>
      <c r="BH14" s="1069" t="s">
        <v>1370</v>
      </c>
      <c r="BJ14" s="1218" t="s">
        <v>1455</v>
      </c>
      <c r="BL14" s="1218" t="s">
        <v>1455</v>
      </c>
      <c r="BN14" s="1069" t="s">
        <v>1456</v>
      </c>
      <c r="BQ14" s="1282">
        <v>4213782</v>
      </c>
      <c r="BR14" s="1069" t="s">
        <v>197</v>
      </c>
      <c r="BS14" s="1430"/>
      <c r="BT14" s="1071"/>
      <c r="BU14" s="1071"/>
      <c r="BV14" s="1071"/>
      <c r="BW14" s="1695"/>
      <c r="BX14" s="1691"/>
    </row>
    <row customHeight="1" ht="19.5">
      <c r="A15" s="1075" t="s">
        <v>1457</v>
      </c>
      <c r="B15" s="1076">
        <v>2013</v>
      </c>
      <c r="E15" s="1699" t="s">
        <v>1458</v>
      </c>
      <c r="G15" s="1068" t="s">
        <v>1459</v>
      </c>
      <c r="H15" s="1068" t="s">
        <v>1460</v>
      </c>
      <c r="I15" s="1079" t="s">
        <v>152</v>
      </c>
      <c r="J15" s="1090" t="s">
        <v>587</v>
      </c>
      <c r="N15" s="1159" t="s">
        <v>1461</v>
      </c>
      <c r="X15" s="1088"/>
      <c r="AW15" s="1121" t="s">
        <v>151</v>
      </c>
      <c r="AX15" s="1121" t="s">
        <v>151</v>
      </c>
      <c r="AZ15" s="1121" t="s">
        <v>1381</v>
      </c>
      <c r="BB15" s="1121" t="s">
        <v>1462</v>
      </c>
      <c r="BC15" s="1121" t="s">
        <v>1446</v>
      </c>
      <c r="BE15" s="1121">
        <v>2013</v>
      </c>
      <c r="BH15" s="1069" t="s">
        <v>1386</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560</v>
      </c>
      <c r="N16" s="1159" t="s">
        <v>1470</v>
      </c>
      <c r="AW16" s="1121" t="s">
        <v>152</v>
      </c>
      <c r="AX16" s="1121" t="s">
        <v>152</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1330</v>
      </c>
      <c r="BE17" s="1121">
        <v>2015</v>
      </c>
      <c r="BH17" s="1069" t="s">
        <v>1417</v>
      </c>
      <c r="BJ17" s="1218" t="s">
        <v>1479</v>
      </c>
      <c r="BL17" s="1218" t="s">
        <v>1479</v>
      </c>
      <c r="BN17" s="1069" t="s">
        <v>1480</v>
      </c>
      <c r="BR17" s="1068" t="s">
        <v>1273</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1330</v>
      </c>
      <c r="BE18" s="1121">
        <v>2016</v>
      </c>
      <c r="BH18" s="1069" t="s">
        <v>1431</v>
      </c>
      <c r="BJ18" s="1218" t="s">
        <v>1490</v>
      </c>
      <c r="BL18" s="1218" t="s">
        <v>1490</v>
      </c>
      <c r="BN18" s="1069" t="s">
        <v>1491</v>
      </c>
      <c r="BQ18" s="1433" t="s">
        <v>1302</v>
      </c>
      <c r="BR18" s="1160" t="s">
        <v>1303</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172</v>
      </c>
      <c r="I19" s="1077" t="s">
        <v>1501</v>
      </c>
      <c r="N19" s="1159" t="s">
        <v>1502</v>
      </c>
      <c r="X19" s="1088"/>
      <c r="AW19" s="1121" t="s">
        <v>1487</v>
      </c>
      <c r="AX19" s="1121" t="s">
        <v>1487</v>
      </c>
      <c r="AZ19" s="1068" t="s">
        <v>1503</v>
      </c>
      <c r="BB19" s="1121" t="s">
        <v>1504</v>
      </c>
      <c r="BC19" s="1121" t="s">
        <v>1330</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159</v>
      </c>
      <c r="I20" s="1077" t="s">
        <v>1513</v>
      </c>
      <c r="N20" s="1159" t="s">
        <v>1514</v>
      </c>
      <c r="AW20" s="1121" t="s">
        <v>1501</v>
      </c>
      <c r="AX20" s="1121" t="s">
        <v>1501</v>
      </c>
      <c r="AZ20" s="1121" t="s">
        <v>1515</v>
      </c>
      <c r="BB20" s="1121" t="s">
        <v>1516</v>
      </c>
      <c r="BC20" s="1121" t="s">
        <v>1446</v>
      </c>
      <c r="BE20" s="1121">
        <v>2018</v>
      </c>
      <c r="BH20" s="1069" t="s">
        <v>1442</v>
      </c>
      <c r="BJ20" s="1069" t="s">
        <v>1370</v>
      </c>
      <c r="BL20" s="1069" t="s">
        <v>1370</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1330</v>
      </c>
      <c r="BE21" s="1121">
        <v>2019</v>
      </c>
      <c r="BH21" s="1069" t="s">
        <v>1449</v>
      </c>
      <c r="BJ21" s="1069" t="s">
        <v>1386</v>
      </c>
      <c r="BL21" s="1069" t="s">
        <v>1386</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1330</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298</v>
      </c>
    </row>
    <row customHeight="1" ht="21">
      <c r="A23" s="1075" t="s">
        <v>1537</v>
      </c>
      <c r="B23" s="1076">
        <v>2021</v>
      </c>
      <c r="AW23" s="1121" t="s">
        <v>1538</v>
      </c>
      <c r="AX23" s="1121" t="s">
        <v>1538</v>
      </c>
      <c r="AZ23" s="1121" t="s">
        <v>1539</v>
      </c>
      <c r="BB23" s="1121" t="s">
        <v>1540</v>
      </c>
      <c r="BC23" s="1121" t="s">
        <v>1241</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693</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01.01.2026</v>
      </c>
      <c r="F29" s="1106" t="str">
        <f>IF(TEMPLATE_GROUP="","",INDEX(EndDateList,MATCH(TEMPLATE_GROUP,CodeTemplateList,0),1))</f>
        <v>31.12.2026</v>
      </c>
      <c r="H29" s="1107" t="s">
        <v>1576</v>
      </c>
      <c r="AX29" s="1121" t="s">
        <v>1577</v>
      </c>
      <c r="AZ29" s="1121" t="s">
        <v>1226</v>
      </c>
      <c r="BB29" s="1121" t="s">
        <v>1424</v>
      </c>
      <c r="BC29" s="1092"/>
      <c r="BE29" s="1121">
        <v>2027</v>
      </c>
      <c r="BJ29" s="1069" t="s">
        <v>1464</v>
      </c>
      <c r="BL29" s="1069" t="s">
        <v>1464</v>
      </c>
    </row>
    <row customHeight="1" ht="11.25">
      <c r="A30" s="1075" t="s">
        <v>1578</v>
      </c>
      <c r="D30" s="1108"/>
      <c r="E30" s="1109"/>
      <c r="F30" s="1109"/>
      <c r="AX30" s="1121" t="s">
        <v>1579</v>
      </c>
      <c r="AZ30" s="1121" t="s">
        <v>1252</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01.01.2026</v>
      </c>
      <c r="F32" s="1106" t="str">
        <f>IF(TEMPLATE_GROUP="","",INDEX(EndDateList,MATCH(TEMPLATE_GROUP,CodeTemplateList,0),1))</f>
        <v>31.12.2026</v>
      </c>
      <c r="H32" s="1111" t="s">
        <v>1587</v>
      </c>
      <c r="O32" s="1075" t="s">
        <v>1225</v>
      </c>
      <c r="AX32" s="1121" t="s">
        <v>1588</v>
      </c>
      <c r="AZ32" s="1121" t="s">
        <v>1318</v>
      </c>
      <c r="BE32" s="1121">
        <v>2030</v>
      </c>
      <c r="BJ32" s="1069" t="s">
        <v>1473</v>
      </c>
      <c r="BL32" s="1069" t="s">
        <v>1473</v>
      </c>
    </row>
    <row customHeight="1" ht="11.25">
      <c r="A33" s="1075" t="s">
        <v>1589</v>
      </c>
      <c r="O33" s="1075" t="s">
        <v>1249</v>
      </c>
      <c r="AX33" s="1121" t="s">
        <v>1590</v>
      </c>
      <c r="AZ33" s="1121" t="s">
        <v>452</v>
      </c>
      <c r="BE33" s="1121">
        <v>2031</v>
      </c>
      <c r="BJ33" s="1069" t="s">
        <v>1480</v>
      </c>
      <c r="BL33" s="1069" t="s">
        <v>1480</v>
      </c>
    </row>
    <row customHeight="1" ht="11.25">
      <c r="A34" s="1075" t="s">
        <v>1591</v>
      </c>
      <c r="O34" s="1075" t="s">
        <v>1284</v>
      </c>
      <c r="AX34" s="1121" t="s">
        <v>1592</v>
      </c>
      <c r="BE34" s="1121">
        <v>2032</v>
      </c>
      <c r="BJ34" s="1069" t="s">
        <v>1491</v>
      </c>
      <c r="BL34" s="1069" t="s">
        <v>1491</v>
      </c>
    </row>
    <row customHeight="1" ht="11.25">
      <c r="A35" s="1075" t="s">
        <v>1593</v>
      </c>
      <c r="O35" s="1075" t="s">
        <v>1316</v>
      </c>
      <c r="AX35" s="1121" t="s">
        <v>1594</v>
      </c>
      <c r="AZ35" s="1068" t="s">
        <v>1595</v>
      </c>
      <c r="BE35" s="1121">
        <v>2033</v>
      </c>
      <c r="BL35" s="1069" t="s">
        <v>1596</v>
      </c>
    </row>
    <row customHeight="1" ht="11.25">
      <c r="A36" s="1871" t="s">
        <v>1597</v>
      </c>
      <c r="D36" s="1112" t="s">
        <v>1598</v>
      </c>
      <c r="E36" s="1113" t="s">
        <v>812</v>
      </c>
      <c r="F36" s="1114" t="str">
        <f>INDEX(E37:E41,MATCH(TEMPLATE_SPHERE,F37:F41,0))</f>
        <v>теплоснабжения</v>
      </c>
      <c r="G36" s="1114" t="str">
        <f>INDEX(G37:G41,MATCH(TEMPLATE_SPHERE,F37:F41,0))</f>
        <v>теплоснабжение</v>
      </c>
      <c r="O36" s="1075" t="s">
        <v>1341</v>
      </c>
      <c r="AX36" s="1121" t="s">
        <v>1599</v>
      </c>
      <c r="AZ36" s="1121" t="s">
        <v>452</v>
      </c>
      <c r="BE36" s="1121">
        <v>2034</v>
      </c>
      <c r="BL36" s="1069" t="s">
        <v>1600</v>
      </c>
    </row>
    <row customHeight="1" ht="11.25">
      <c r="A37" s="1075" t="s">
        <v>1601</v>
      </c>
      <c r="E37" s="408" t="s">
        <v>1602</v>
      </c>
      <c r="F37" s="1115" t="s">
        <v>812</v>
      </c>
      <c r="G37" s="408" t="s">
        <v>1603</v>
      </c>
      <c r="O37" s="1075" t="s">
        <v>1360</v>
      </c>
      <c r="AX37" s="1121" t="s">
        <v>1604</v>
      </c>
      <c r="AZ37" s="1121" t="s">
        <v>1251</v>
      </c>
      <c r="BE37" s="1121">
        <v>2035</v>
      </c>
    </row>
    <row customHeight="1" ht="11.25">
      <c r="A38" s="1075" t="s">
        <v>1605</v>
      </c>
      <c r="E38" s="408" t="s">
        <v>1606</v>
      </c>
      <c r="F38" s="1116" t="s">
        <v>858</v>
      </c>
      <c r="G38" s="408" t="s">
        <v>1607</v>
      </c>
      <c r="O38" s="1075" t="s">
        <v>1377</v>
      </c>
      <c r="AX38" s="1121" t="s">
        <v>1608</v>
      </c>
      <c r="AZ38" s="1121" t="s">
        <v>451</v>
      </c>
      <c r="BE38" s="1121">
        <v>2036</v>
      </c>
      <c r="BH38" s="1068" t="s">
        <v>1609</v>
      </c>
      <c r="BJ38" s="1068" t="s">
        <v>1610</v>
      </c>
      <c r="BL38" s="1068" t="s">
        <v>1611</v>
      </c>
      <c r="BN38" s="1068" t="s">
        <v>1612</v>
      </c>
    </row>
    <row customHeight="1" ht="11.25">
      <c r="A39" s="1075" t="s">
        <v>1613</v>
      </c>
      <c r="E39" s="408" t="s">
        <v>1614</v>
      </c>
      <c r="F39" s="1116" t="s">
        <v>911</v>
      </c>
      <c r="G39" s="408" t="s">
        <v>1615</v>
      </c>
      <c r="O39" s="1075" t="s">
        <v>453</v>
      </c>
      <c r="AX39" s="1121" t="s">
        <v>1616</v>
      </c>
      <c r="AZ39" s="1121" t="s">
        <v>1317</v>
      </c>
      <c r="BE39" s="1121">
        <v>2037</v>
      </c>
      <c r="BH39" s="1069" t="s">
        <v>1617</v>
      </c>
      <c r="BJ39" s="1218" t="s">
        <v>1617</v>
      </c>
      <c r="BL39" s="1218" t="s">
        <v>1617</v>
      </c>
      <c r="BN39" s="1069" t="s">
        <v>1618</v>
      </c>
    </row>
    <row customHeight="1" ht="11.25">
      <c r="A40" s="1075" t="s">
        <v>1619</v>
      </c>
      <c r="E40" s="408" t="s">
        <v>1620</v>
      </c>
      <c r="F40" s="1116" t="s">
        <v>898</v>
      </c>
      <c r="G40" s="408" t="s">
        <v>1621</v>
      </c>
      <c r="O40" s="1075" t="s">
        <v>1408</v>
      </c>
      <c r="AX40" s="1121" t="s">
        <v>1622</v>
      </c>
      <c r="BE40" s="1121">
        <v>2038</v>
      </c>
      <c r="BH40" s="1069" t="s">
        <v>1623</v>
      </c>
      <c r="BJ40" s="1218" t="s">
        <v>1031</v>
      </c>
      <c r="BL40" s="1218" t="s">
        <v>1031</v>
      </c>
      <c r="BN40" s="1069" t="s">
        <v>1065</v>
      </c>
    </row>
    <row customHeight="1" ht="11.25">
      <c r="A41" s="1075" t="s">
        <v>1624</v>
      </c>
      <c r="E41" s="408" t="s">
        <v>1625</v>
      </c>
      <c r="F41" s="1116" t="s">
        <v>1626</v>
      </c>
      <c r="G41" s="408" t="s">
        <v>1625</v>
      </c>
      <c r="O41" s="1075" t="s">
        <v>1424</v>
      </c>
      <c r="AX41" s="1121" t="s">
        <v>1627</v>
      </c>
      <c r="AZ41" s="1068" t="s">
        <v>1628</v>
      </c>
      <c r="BE41" s="1121">
        <v>2039</v>
      </c>
      <c r="BH41" s="1069" t="s">
        <v>1629</v>
      </c>
      <c r="BJ41" s="1218" t="s">
        <v>1027</v>
      </c>
      <c r="BL41" s="1218" t="s">
        <v>1027</v>
      </c>
      <c r="BN41" s="1069" t="s">
        <v>1052</v>
      </c>
    </row>
    <row customHeight="1" ht="11.25">
      <c r="A42" s="1075" t="s">
        <v>1630</v>
      </c>
      <c r="AX42" s="1121" t="s">
        <v>1631</v>
      </c>
      <c r="AZ42" s="1121" t="s">
        <v>1225</v>
      </c>
      <c r="BE42" s="1121">
        <v>2040</v>
      </c>
      <c r="BH42" s="1069" t="s">
        <v>1049</v>
      </c>
      <c r="BJ42" s="1218" t="s">
        <v>1029</v>
      </c>
      <c r="BL42" s="1218" t="s">
        <v>1029</v>
      </c>
      <c r="BN42" s="1069" t="s">
        <v>1632</v>
      </c>
    </row>
    <row customHeight="1" ht="11.25">
      <c r="A43" s="1075" t="s">
        <v>1633</v>
      </c>
      <c r="AX43" s="1121" t="s">
        <v>1634</v>
      </c>
      <c r="AZ43" s="1121" t="s">
        <v>1249</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1284</v>
      </c>
      <c r="BE44" s="1121">
        <v>2042</v>
      </c>
      <c r="BH44" s="1069" t="s">
        <v>1642</v>
      </c>
      <c r="BJ44" s="1218" t="s">
        <v>1049</v>
      </c>
      <c r="BL44" s="1218" t="s">
        <v>1049</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1316</v>
      </c>
      <c r="BE45" s="1121">
        <v>2043</v>
      </c>
      <c r="BH45" s="1069" t="s">
        <v>1651</v>
      </c>
      <c r="BJ45" s="1218" t="s">
        <v>1043</v>
      </c>
      <c r="BL45" s="1218" t="s">
        <v>1043</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1341</v>
      </c>
      <c r="BE46" s="1121">
        <v>2044</v>
      </c>
      <c r="BH46" s="1069" t="s">
        <v>1052</v>
      </c>
      <c r="BJ46" s="1218" t="s">
        <v>1033</v>
      </c>
      <c r="BL46" s="1218" t="s">
        <v>1033</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1360</v>
      </c>
      <c r="BE47" s="1121">
        <v>2045</v>
      </c>
      <c r="BH47" s="1069" t="s">
        <v>1632</v>
      </c>
      <c r="BJ47" s="1218" t="s">
        <v>1035</v>
      </c>
      <c r="BL47" s="1218" t="s">
        <v>1035</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1377</v>
      </c>
      <c r="BE48" s="1121">
        <v>2046</v>
      </c>
      <c r="BH48" s="1069" t="s">
        <v>1636</v>
      </c>
      <c r="BJ48" s="1218" t="s">
        <v>1037</v>
      </c>
      <c r="BL48" s="1218" t="s">
        <v>1037</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453</v>
      </c>
      <c r="BE49" s="1121">
        <v>2047</v>
      </c>
      <c r="BH49" s="1069" t="s">
        <v>1053</v>
      </c>
      <c r="BJ49" s="1218" t="s">
        <v>1039</v>
      </c>
      <c r="BL49" s="1218" t="s">
        <v>1039</v>
      </c>
    </row>
    <row customHeight="1" ht="11.25">
      <c r="A50" s="1075" t="s">
        <v>1671</v>
      </c>
      <c r="E50" s="408" t="s">
        <v>1672</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1408</v>
      </c>
      <c r="BE50" s="1121">
        <v>2048</v>
      </c>
      <c r="BH50" s="1069" t="s">
        <v>1643</v>
      </c>
      <c r="BJ50" s="1218" t="s">
        <v>1041</v>
      </c>
      <c r="BL50" s="1218" t="s">
        <v>1041</v>
      </c>
    </row>
    <row customHeight="1" ht="11.25">
      <c r="A51" s="1075" t="s">
        <v>1674</v>
      </c>
      <c r="E51" s="408" t="s">
        <v>1675</v>
      </c>
      <c r="F51" s="1116" t="s">
        <v>1646</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452</v>
      </c>
      <c r="BE52" s="1121">
        <v>2050</v>
      </c>
      <c r="BH52" s="1069" t="s">
        <v>1656</v>
      </c>
      <c r="BJ52" s="1218" t="s">
        <v>1052</v>
      </c>
      <c r="BL52" s="1218" t="s">
        <v>1052</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1227</v>
      </c>
      <c r="BE55" s="1121">
        <v>2053</v>
      </c>
      <c r="BH55" s="1071" t="s">
        <v>28</v>
      </c>
      <c r="BJ55" s="1218" t="s">
        <v>1053</v>
      </c>
      <c r="BL55" s="1218" t="s">
        <v>1053</v>
      </c>
    </row>
    <row customHeight="1" ht="11.25">
      <c r="A56" s="1075" t="s">
        <v>1691</v>
      </c>
      <c r="D56" s="1119" t="s">
        <v>1692</v>
      </c>
      <c r="E56" s="1096" t="s">
        <v>99</v>
      </c>
      <c r="F56" s="1075" t="s">
        <v>1693</v>
      </c>
      <c r="AX56" s="1121" t="s">
        <v>1694</v>
      </c>
      <c r="AZ56" s="1121" t="s">
        <v>1253</v>
      </c>
      <c r="BE56" s="1121">
        <v>2054</v>
      </c>
      <c r="BH56" s="1071" t="s">
        <v>28</v>
      </c>
      <c r="BJ56" s="1218" t="s">
        <v>1643</v>
      </c>
      <c r="BL56" s="1218" t="s">
        <v>1643</v>
      </c>
    </row>
    <row customHeight="1" ht="11.25">
      <c r="A57" s="1075" t="s">
        <v>1695</v>
      </c>
      <c r="D57" s="1119" t="s">
        <v>1696</v>
      </c>
      <c r="E57" s="1096" t="s">
        <v>99</v>
      </c>
      <c r="F57" s="1075" t="s">
        <v>1693</v>
      </c>
      <c r="AX57" s="1121" t="s">
        <v>1697</v>
      </c>
      <c r="AZ57" s="1121" t="s">
        <v>1286</v>
      </c>
      <c r="BE57" s="1121">
        <v>2055</v>
      </c>
      <c r="BJ57" s="1218" t="s">
        <v>1652</v>
      </c>
      <c r="BL57" s="1218" t="s">
        <v>1652</v>
      </c>
    </row>
    <row customHeight="1" ht="11.25">
      <c r="A58" s="1075" t="s">
        <v>1698</v>
      </c>
      <c r="D58" s="1119" t="s">
        <v>1699</v>
      </c>
      <c r="E58" s="1096" t="s">
        <v>99</v>
      </c>
      <c r="F58" s="1075" t="s">
        <v>1693</v>
      </c>
      <c r="AX58" s="1121" t="s">
        <v>1700</v>
      </c>
      <c r="BE58" s="1121">
        <v>2056</v>
      </c>
      <c r="BJ58" s="1218" t="s">
        <v>1656</v>
      </c>
      <c r="BL58" s="1218" t="s">
        <v>1656</v>
      </c>
    </row>
    <row customHeight="1" ht="11.25">
      <c r="A59" s="1075" t="s">
        <v>1701</v>
      </c>
      <c r="D59" s="1119" t="s">
        <v>130</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1228</v>
      </c>
      <c r="BE60" s="1121">
        <v>2058</v>
      </c>
      <c r="BJ60" s="1218" t="s">
        <v>1666</v>
      </c>
      <c r="BL60" s="1218" t="s">
        <v>1666</v>
      </c>
    </row>
    <row customHeight="1" ht="11.25">
      <c r="A61" s="1075" t="s">
        <v>1708</v>
      </c>
      <c r="D61" s="1119" t="s">
        <v>1709</v>
      </c>
      <c r="E61" s="1096" t="s">
        <v>1588</v>
      </c>
      <c r="F61" s="1075" t="s">
        <v>1702</v>
      </c>
      <c r="AX61" s="1121" t="s">
        <v>1710</v>
      </c>
      <c r="AZ61" s="1121" t="s">
        <v>1254</v>
      </c>
      <c r="BE61" s="1121">
        <v>2059</v>
      </c>
      <c r="BL61" s="1218" t="s">
        <v>1045</v>
      </c>
    </row>
    <row customHeight="1" ht="11.25">
      <c r="A62" s="1075" t="s">
        <v>1711</v>
      </c>
      <c r="D62" s="1119" t="s">
        <v>129</v>
      </c>
      <c r="E62" s="1096">
        <v>30</v>
      </c>
      <c r="F62" s="1075" t="s">
        <v>1702</v>
      </c>
      <c r="AZ62" s="1121" t="s">
        <v>1287</v>
      </c>
      <c r="BE62" s="1121">
        <v>2060</v>
      </c>
      <c r="BL62" s="1218" t="s">
        <v>1047</v>
      </c>
    </row>
    <row customHeight="1" ht="11.25">
      <c r="A63" s="1075" t="s">
        <v>1712</v>
      </c>
      <c r="D63" s="1119" t="s">
        <v>1713</v>
      </c>
      <c r="E63" s="1096">
        <v>30</v>
      </c>
      <c r="F63" s="1075" t="s">
        <v>1702</v>
      </c>
      <c r="AZ63" s="1121" t="s">
        <v>1319</v>
      </c>
      <c r="BE63" s="1121">
        <v>2061</v>
      </c>
    </row>
    <row customHeight="1" ht="11.25">
      <c r="A64" s="1075" t="s">
        <v>1714</v>
      </c>
      <c r="D64" s="1119" t="s">
        <v>1715</v>
      </c>
      <c r="E64" s="1096">
        <v>30</v>
      </c>
      <c r="F64" s="1075" t="s">
        <v>1702</v>
      </c>
      <c r="AZ64" s="1121" t="s">
        <v>1342</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1229</v>
      </c>
      <c r="BE67" s="1121">
        <v>2065</v>
      </c>
    </row>
    <row customHeight="1" ht="11.25">
      <c r="A68" s="1075" t="s">
        <v>1720</v>
      </c>
      <c r="AZ68" s="1121" t="s">
        <v>1255</v>
      </c>
      <c r="BE68" s="1121">
        <v>2066</v>
      </c>
      <c r="BH68" s="1068" t="s">
        <v>1721</v>
      </c>
      <c r="BJ68" s="1068" t="s">
        <v>1722</v>
      </c>
      <c r="BL68" s="1068" t="s">
        <v>1723</v>
      </c>
      <c r="BN68" s="1068" t="s">
        <v>1724</v>
      </c>
    </row>
    <row customHeight="1" ht="11.25">
      <c r="A69" s="1075" t="s">
        <v>1725</v>
      </c>
      <c r="AZ69" s="1121" t="s">
        <v>1288</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1320</v>
      </c>
      <c r="BE70" s="1121">
        <v>2068</v>
      </c>
      <c r="BH70" s="1069" t="s">
        <v>1731</v>
      </c>
      <c r="BJ70" s="1069" t="s">
        <v>1732</v>
      </c>
      <c r="BL70" s="1069" t="s">
        <v>1733</v>
      </c>
      <c r="BN70" s="1069" t="s">
        <v>1734</v>
      </c>
    </row>
    <row customHeight="1" ht="11.25">
      <c r="A71" s="1075" t="s">
        <v>1735</v>
      </c>
      <c r="AZ71" s="1121" t="s">
        <v>1322</v>
      </c>
      <c r="BE71" s="1121">
        <v>2069</v>
      </c>
      <c r="BH71" s="1069" t="s">
        <v>1736</v>
      </c>
      <c r="BI71" s="1118" t="s">
        <v>90</v>
      </c>
      <c r="BJ71" s="1069" t="s">
        <v>1737</v>
      </c>
      <c r="BK71" s="1118" t="s">
        <v>90</v>
      </c>
      <c r="BL71" s="1069" t="s">
        <v>1738</v>
      </c>
      <c r="BM71" s="1071" t="s">
        <v>90</v>
      </c>
      <c r="BN71" s="1069" t="s">
        <v>1739</v>
      </c>
    </row>
    <row customHeight="1" ht="11.25">
      <c r="A72" s="1075" t="s">
        <v>16</v>
      </c>
      <c r="AZ72" s="1121" t="s">
        <v>19</v>
      </c>
      <c r="BE72" s="1121">
        <v>2070</v>
      </c>
      <c r="BH72" s="1069" t="s">
        <v>1740</v>
      </c>
      <c r="BJ72" s="1069" t="s">
        <v>1740</v>
      </c>
      <c r="BL72" s="1069" t="s">
        <v>1740</v>
      </c>
      <c r="BN72" s="1069" t="s">
        <v>1741</v>
      </c>
    </row>
    <row customHeight="1" ht="11.25">
      <c r="A73" s="1075" t="s">
        <v>1742</v>
      </c>
      <c r="BH73" s="1069" t="s">
        <v>1743</v>
      </c>
      <c r="BI73" s="1118" t="s">
        <v>99</v>
      </c>
      <c r="BJ73" s="1069" t="s">
        <v>1744</v>
      </c>
      <c r="BK73" s="1118" t="s">
        <v>99</v>
      </c>
      <c r="BL73" s="1069" t="s">
        <v>1745</v>
      </c>
      <c r="BM73" s="1071" t="s">
        <v>99</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1238</v>
      </c>
      <c r="BH76" s="1069" t="s">
        <v>1756</v>
      </c>
      <c r="BJ76" s="1069" t="s">
        <v>1757</v>
      </c>
      <c r="BL76" s="1069" t="s">
        <v>1758</v>
      </c>
    </row>
    <row customHeight="1" ht="11.25">
      <c r="A77" s="1075" t="s">
        <v>1759</v>
      </c>
      <c r="AZ77" s="1121" t="s">
        <v>1264</v>
      </c>
    </row>
    <row customHeight="1" ht="11.25">
      <c r="A78" s="1075" t="s">
        <v>1760</v>
      </c>
      <c r="AZ78" s="1121" t="s">
        <v>1295</v>
      </c>
    </row>
    <row customHeight="1" ht="11.25">
      <c r="A79" s="1075" t="s">
        <v>1761</v>
      </c>
      <c r="AZ79" s="1121" t="s">
        <v>1326</v>
      </c>
      <c r="BH79" s="1068" t="s">
        <v>1762</v>
      </c>
      <c r="BJ79" s="1068" t="s">
        <v>1763</v>
      </c>
      <c r="BL79" s="1068" t="s">
        <v>1764</v>
      </c>
    </row>
    <row customHeight="1" ht="11.25">
      <c r="A80" s="1075" t="s">
        <v>1765</v>
      </c>
      <c r="AZ80" s="1121" t="s">
        <v>1347</v>
      </c>
      <c r="BH80" s="1069" t="s">
        <v>1766</v>
      </c>
      <c r="BJ80" s="1069" t="s">
        <v>1767</v>
      </c>
      <c r="BL80" s="1069" t="s">
        <v>1768</v>
      </c>
    </row>
    <row customHeight="1" ht="11.25">
      <c r="A81" s="1075" t="s">
        <v>1769</v>
      </c>
      <c r="AZ81" s="1121" t="s">
        <v>1364</v>
      </c>
      <c r="BH81" s="1069" t="s">
        <v>1770</v>
      </c>
      <c r="BJ81" s="1069" t="s">
        <v>1771</v>
      </c>
      <c r="BL81" s="1069" t="s">
        <v>1772</v>
      </c>
    </row>
    <row customHeight="1" ht="11.25">
      <c r="A82" s="1075" t="s">
        <v>1773</v>
      </c>
      <c r="AZ82" s="1121" t="s">
        <v>1379</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1023</v>
      </c>
    </row>
    <row customHeight="1" ht="11.25">
      <c r="A91" s="1075" t="s">
        <v>1802</v>
      </c>
      <c r="AZ91" s="1121" t="s">
        <v>1059</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575</v>
      </c>
      <c r="BH108" s="1069" t="s">
        <v>1855</v>
      </c>
      <c r="BJ108" s="1069" t="s">
        <v>1856</v>
      </c>
      <c r="BL108" s="1069" t="s">
        <v>1510</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452</v>
      </c>
    </row>
    <row customHeight="1" ht="11.25">
      <c r="AZ116" s="1902" t="s">
        <v>1844</v>
      </c>
      <c r="BA116" s="1903" t="s">
        <v>1845</v>
      </c>
      <c r="BH116" s="1069" t="s">
        <v>1251</v>
      </c>
    </row>
    <row customHeight="1" ht="11.25">
      <c r="BH117" s="1069" t="s">
        <v>451</v>
      </c>
    </row>
    <row customHeight="1" ht="11.25">
      <c r="BH118" s="106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D2868-A488-34B9-13E5-BC5D71B0CA9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Сахалинская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Муниципальное унитарное предприятие "Невельские коммунальные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1861</v>
      </c>
      <c r="F13" s="1522" t="s">
        <v>311</v>
      </c>
      <c r="G13" s="475"/>
      <c r="H13" s="1534"/>
      <c r="J13" s="456">
        <v>19</v>
      </c>
    </row>
    <row customHeight="1" ht="19.95">
      <c r="A14" s="503"/>
      <c r="B14" s="503"/>
      <c r="C14" s="458"/>
      <c r="D14" s="1524" t="s">
        <v>713</v>
      </c>
      <c r="E14" s="1525" t="s">
        <v>1862</v>
      </c>
      <c r="F14" s="1527"/>
      <c r="G14" s="1526" t="s">
        <v>1863</v>
      </c>
      <c r="H14" s="1534"/>
      <c r="J14" s="456">
        <v>19</v>
      </c>
    </row>
    <row customHeight="1" ht="19.95">
      <c r="A15" s="503"/>
      <c r="B15" s="503"/>
      <c r="C15" s="458"/>
      <c r="D15" s="1524" t="s">
        <v>312</v>
      </c>
      <c r="E15" s="1525" t="s">
        <v>1864</v>
      </c>
      <c r="F15" s="1527"/>
      <c r="G15" s="1526" t="s">
        <v>1865</v>
      </c>
      <c r="H15" s="1534"/>
      <c r="J15" s="456">
        <v>19</v>
      </c>
    </row>
    <row customHeight="1" ht="24">
      <c r="A16" s="503"/>
      <c r="B16" s="503"/>
      <c r="C16" s="458"/>
      <c r="D16" s="1524" t="s">
        <v>315</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91</v>
      </c>
      <c r="E18" s="1528" t="s">
        <v>1870</v>
      </c>
      <c r="F18" s="1527"/>
      <c r="G18" s="475" t="s">
        <v>1869</v>
      </c>
      <c r="H18" s="1534"/>
      <c r="I18" s="853"/>
      <c r="J18" s="456">
        <v>46</v>
      </c>
    </row>
    <row customHeight="1" ht="23.25">
      <c r="A19" s="503"/>
      <c r="B19" s="503"/>
      <c r="C19" s="458"/>
      <c r="D19" s="1521" t="s">
        <v>99</v>
      </c>
      <c r="E19" s="1528" t="s">
        <v>1871</v>
      </c>
      <c r="F19" s="1522" t="s">
        <v>311</v>
      </c>
      <c r="G19" s="2472" t="s">
        <v>1872</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1873</v>
      </c>
      <c r="F22" s="1527"/>
      <c r="G22" s="475" t="s">
        <v>1874</v>
      </c>
      <c r="H22" s="1533"/>
      <c r="J22" s="502">
        <v>25</v>
      </c>
    </row>
    <row s="502" customFormat="1" customHeight="1" ht="19.95">
      <c r="A23" s="503"/>
      <c r="B23" s="503"/>
      <c r="C23" s="503"/>
      <c r="D23" s="1521" t="s">
        <v>93</v>
      </c>
      <c r="E23" s="1528" t="s">
        <v>1875</v>
      </c>
      <c r="F23" s="1532"/>
      <c r="G23" s="475" t="s">
        <v>1876</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941D6-6568-03D3-F968-243D639A06A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48</v>
      </c>
      <c r="H1" s="1632" t="s">
        <v>50</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1877</v>
      </c>
      <c r="G8" s="1541" t="s">
        <v>48</v>
      </c>
      <c r="H8" s="1541" t="s">
        <v>50</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ABB31-DC83-77F8-EE63-3B5B4D3B98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Муниципальное унитарное предприятие "Невельские коммунальные сети"</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Муниципальное унитарное предприятие "Невельские коммунальные сети"</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CE2A8-7A64-D753-382C-9D266D0752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Муниципальное унитарное предприятие "Невельские коммунальные сети"</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Муниципальное унитарное предприятие "Невельские коммунальные сети"</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BABC2-338E-C4E3-55FD-ED3588479F1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Сахалинская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Сахалинская область</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40448-280D-4D78-1B28-9B9A052F3C1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1895</v>
      </c>
      <c r="F9" s="2210"/>
      <c r="G9" s="2210"/>
      <c r="H9" s="2210"/>
      <c r="I9" s="2210"/>
      <c r="M9" s="122">
        <v>28</v>
      </c>
    </row>
    <row customHeight="1" ht="24">
      <c r="D10" s="2210"/>
      <c r="E10" s="128" t="s">
        <v>1896</v>
      </c>
      <c r="F10" s="128" t="s">
        <v>1897</v>
      </c>
      <c r="G10" s="128" t="s">
        <v>1898</v>
      </c>
      <c r="H10" s="128" t="s">
        <v>395</v>
      </c>
      <c r="I10" s="2210"/>
      <c r="M10" s="122">
        <v>23</v>
      </c>
    </row>
    <row customHeight="1" ht="12" hidden="1">
      <c r="D11" s="88" t="s">
        <v>109</v>
      </c>
      <c r="E11" s="88" t="s">
        <v>91</v>
      </c>
      <c r="F11" s="88" t="s">
        <v>99</v>
      </c>
      <c r="G11" s="88" t="s">
        <v>92</v>
      </c>
      <c r="H11" s="88" t="s">
        <v>93</v>
      </c>
      <c r="I11" s="88" t="s">
        <v>111</v>
      </c>
      <c r="M11" s="122">
        <v>0</v>
      </c>
    </row>
    <row s="1824" customFormat="1" customHeight="1" ht="26.25">
      <c r="A12" s="146" t="s">
        <v>90</v>
      </c>
      <c r="B12" s="126" t="s">
        <v>28</v>
      </c>
      <c r="C12" s="127"/>
      <c r="D12" s="129" t="s">
        <v>109</v>
      </c>
      <c r="E12" s="382"/>
      <c r="F12" s="382"/>
      <c r="G12" s="1735" t="s">
        <v>28</v>
      </c>
      <c r="H12" s="383"/>
      <c r="I12" s="2170" t="s">
        <v>1899</v>
      </c>
      <c r="K12" s="273"/>
      <c r="L12" s="274"/>
      <c r="M12" s="118">
        <v>25</v>
      </c>
    </row>
    <row customHeight="1" ht="15.75">
      <c r="A13" s="122"/>
      <c r="B13" s="122"/>
      <c r="C13" s="122"/>
      <c r="D13" s="110"/>
      <c r="E13" s="131" t="s">
        <v>472</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DC528-4558-47A8-0AB8-7E03780E578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88</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7EE08-0188-48B8-DA62-CECDB34A7D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88</v>
      </c>
      <c r="E9" s="109" t="s">
        <v>292</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1903</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8D65A-A414-3012-4AE2-B00F003F15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CF4F2-A1F5-D148-E0D8-786E520E43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109</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1921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1922</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109</v>
      </c>
      <c r="G139" s="2576" t="s">
        <v>28</v>
      </c>
      <c r="H139" s="290"/>
      <c r="I139" s="638" t="s">
        <v>109</v>
      </c>
      <c r="J139" s="1808" t="s">
        <v>1941</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169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169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169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169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169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169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61C58-0CA8-1ED8-928B-A4B413AB5C5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812</v>
      </c>
      <c r="E1" s="981" t="s">
        <v>858</v>
      </c>
      <c r="F1" s="981" t="s">
        <v>911</v>
      </c>
      <c r="G1" s="981" t="s">
        <v>898</v>
      </c>
      <c r="H1" s="981" t="s">
        <v>1626</v>
      </c>
    </row>
    <row customHeight="1" ht="9">
      <c r="A2" s="984" t="s">
        <v>1952</v>
      </c>
      <c r="B2" s="984"/>
      <c r="C2" s="985" t="str">
        <f>INDEX(TEMPLATE_NUMBER_FORM_LIST,MATCH(TEMPLATE_SPHERE,TEMPLATE_SPHERE_LIST,0))</f>
        <v>16</v>
      </c>
      <c r="D2" s="984" t="s">
        <v>1475</v>
      </c>
      <c r="E2" s="984" t="s">
        <v>148</v>
      </c>
      <c r="F2" s="986" t="s">
        <v>148</v>
      </c>
      <c r="G2" s="984" t="s">
        <v>148</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1954</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1956</v>
      </c>
    </row>
    <row customHeight="1" ht="117">
      <c r="A5" s="847" t="s">
        <v>1957</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1959</v>
      </c>
    </row>
    <row customHeight="1" ht="90">
      <c r="A6" s="847" t="s">
        <v>1960</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1961</v>
      </c>
      <c r="B7" s="847" t="s">
        <v>99</v>
      </c>
      <c r="C7" s="985" t="str">
        <f>IF(TEMPLATE_SPHERE="HEAT",D7,E7)</f>
        <v>Форма 11. Информация о расходах на капитальный и текущий ремонт основных средств</v>
      </c>
      <c r="D7" s="847" t="s">
        <v>1962</v>
      </c>
      <c r="E7" s="847" t="s">
        <v>1963</v>
      </c>
      <c r="F7" s="987"/>
      <c r="G7" s="987"/>
      <c r="H7" s="987"/>
    </row>
    <row customHeight="1" ht="108">
      <c r="A8" s="847" t="s">
        <v>1964</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1167</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692D88-4338-69E8-F848-45B6137A50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812</v>
      </c>
      <c r="D2" s="842" t="s">
        <v>858</v>
      </c>
      <c r="E2" s="842" t="s">
        <v>911</v>
      </c>
      <c r="F2" s="842" t="s">
        <v>898</v>
      </c>
      <c r="G2" s="842" t="s">
        <v>1626</v>
      </c>
      <c r="H2" s="844"/>
      <c r="I2" s="844"/>
      <c r="J2" s="844"/>
      <c r="K2" s="844"/>
      <c r="L2" s="844"/>
      <c r="M2" s="844"/>
      <c r="N2" s="844"/>
      <c r="O2" s="842" t="s">
        <v>812</v>
      </c>
      <c r="P2" s="842" t="s">
        <v>858</v>
      </c>
      <c r="Q2" s="842" t="s">
        <v>898</v>
      </c>
      <c r="R2" s="842" t="s">
        <v>911</v>
      </c>
      <c r="S2" s="842" t="s">
        <v>1626</v>
      </c>
      <c r="T2" s="842" t="s">
        <v>812</v>
      </c>
      <c r="U2" s="842" t="s">
        <v>858</v>
      </c>
      <c r="V2" s="842" t="s">
        <v>898</v>
      </c>
      <c r="W2" s="842" t="s">
        <v>911</v>
      </c>
      <c r="X2" s="842" t="s">
        <v>1626</v>
      </c>
      <c r="Y2" s="842"/>
      <c r="Z2" s="842" t="s">
        <v>812</v>
      </c>
      <c r="AA2" s="851" t="s">
        <v>858</v>
      </c>
      <c r="AB2" s="842" t="s">
        <v>898</v>
      </c>
      <c r="AC2" s="842" t="s">
        <v>911</v>
      </c>
      <c r="AD2" s="842" t="s">
        <v>1626</v>
      </c>
    </row>
    <row customHeight="1" ht="162">
      <c r="A3" s="846" t="s">
        <v>26</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2027</v>
      </c>
      <c r="G11" s="2600"/>
      <c r="H11" s="899" t="s">
        <v>2028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2065</v>
      </c>
      <c r="U25" s="847" t="s">
        <v>2065</v>
      </c>
      <c r="V25" s="847" t="s">
        <v>2065</v>
      </c>
      <c r="W25" s="847" t="s">
        <v>2065</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2066</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2067</v>
      </c>
      <c r="V26" s="965" t="s">
        <v>2067</v>
      </c>
      <c r="W26" s="965" t="s">
        <v>2067</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2068</v>
      </c>
      <c r="R27" s="958" t="s">
        <v>725</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2075</v>
      </c>
      <c r="P31" s="958" t="s">
        <v>736</v>
      </c>
      <c r="Q31" s="958" t="s">
        <v>2075</v>
      </c>
      <c r="R31" s="958" t="s">
        <v>736</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738</v>
      </c>
      <c r="Q32" s="958" t="s">
        <v>2078</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746</v>
      </c>
      <c r="Q40" s="958" t="s">
        <v>2101</v>
      </c>
      <c r="R40" s="958" t="s">
        <v>746</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2112</v>
      </c>
      <c r="P43" s="958" t="s">
        <v>750</v>
      </c>
      <c r="Q43" s="958" t="s">
        <v>2112</v>
      </c>
      <c r="R43" s="958" t="s">
        <v>750</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2144</v>
      </c>
      <c r="U52" s="844" t="s">
        <v>2145</v>
      </c>
      <c r="V52" s="844" t="s">
        <v>2146</v>
      </c>
      <c r="W52" s="844" t="s">
        <v>2147</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99</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2151</v>
      </c>
      <c r="V56" s="844" t="s">
        <v>2151</v>
      </c>
      <c r="W56" s="844" t="s">
        <v>2151</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2153</v>
      </c>
      <c r="V57" s="844" t="s">
        <v>2153</v>
      </c>
      <c r="W57" s="844" t="s">
        <v>2153</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99</v>
      </c>
      <c r="Q59" s="958" t="s">
        <v>99</v>
      </c>
      <c r="R59" s="958" t="s">
        <v>99</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147</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148</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149</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150</v>
      </c>
      <c r="P88" s="958"/>
      <c r="Q88" s="958"/>
      <c r="R88" s="958"/>
      <c r="S88" s="958"/>
      <c r="T88" s="844" t="s">
        <v>670</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678</v>
      </c>
      <c r="U89" s="844" t="s">
        <v>678</v>
      </c>
      <c r="V89" s="844" t="s">
        <v>678</v>
      </c>
      <c r="W89" s="844" t="s">
        <v>678</v>
      </c>
      <c r="X89" s="844"/>
      <c r="Y89" s="1001"/>
      <c r="Z89" s="847"/>
      <c r="AA89" s="850"/>
      <c r="AB89" s="847"/>
      <c r="AC89" s="847"/>
      <c r="AD89" s="847"/>
    </row>
    <row customHeight="1" ht="27">
      <c r="A90" s="846"/>
      <c r="B90" s="900">
        <v>73</v>
      </c>
      <c r="C90" s="844" t="s">
        <v>2206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2215</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2224</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2225</v>
      </c>
      <c r="P100" s="958"/>
      <c r="Q100" s="958"/>
      <c r="R100" s="958"/>
      <c r="S100" s="958"/>
      <c r="T100" s="844" t="s">
        <v>2226</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2227</v>
      </c>
      <c r="P101" s="958"/>
      <c r="Q101" s="958"/>
      <c r="R101" s="958"/>
      <c r="S101" s="958"/>
      <c r="T101" s="844" t="s">
        <v>2228</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2229</v>
      </c>
      <c r="D148" s="844" t="s">
        <v>1569</v>
      </c>
      <c r="E148" s="844" t="s">
        <v>1670</v>
      </c>
      <c r="F148" s="844" t="s">
        <v>2230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A3CB8-7698-F178-6DD8-179B1173C74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2233</v>
      </c>
      <c r="M5" s="2604"/>
      <c r="N5" s="2604"/>
      <c r="O5" s="2604"/>
      <c r="P5" s="2604"/>
      <c r="Q5" s="2604"/>
      <c r="R5" s="2604"/>
      <c r="S5" s="2604"/>
      <c r="T5" s="2604"/>
      <c r="U5" s="2604"/>
      <c r="V5" s="1244"/>
      <c r="AD5" s="1156">
        <v>64</v>
      </c>
    </row>
    <row customHeight="1" ht="14.699999999999998">
      <c r="J6" s="377"/>
      <c r="K6" s="377"/>
      <c r="L6" s="2605" t="str">
        <f>IF(org=0,"Не определено",org)</f>
        <v>Муниципальное унитарное предприятие "Невельские коммунальные сети"</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45775.44435185185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817-2</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430</v>
      </c>
      <c r="N15" s="302"/>
      <c r="O15" s="2275" t="s">
        <v>2234</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175</v>
      </c>
      <c r="B19" s="1364" t="s">
        <v>176</v>
      </c>
      <c r="C19" s="1364" t="s">
        <v>177</v>
      </c>
      <c r="D19" s="1364" t="s">
        <v>178</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175</v>
      </c>
      <c r="B20" s="1364" t="s">
        <v>176</v>
      </c>
      <c r="C20" s="1364" t="s">
        <v>177</v>
      </c>
      <c r="D20" s="1364" t="s">
        <v>178</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175</v>
      </c>
      <c r="B21" s="1364" t="s">
        <v>176</v>
      </c>
      <c r="C21" s="1364" t="s">
        <v>177</v>
      </c>
      <c r="D21" s="1364" t="s">
        <v>178</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175</v>
      </c>
      <c r="B22" s="1364" t="s">
        <v>176</v>
      </c>
      <c r="C22" s="1364" t="s">
        <v>177</v>
      </c>
      <c r="D22" s="1364" t="s">
        <v>178</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175</v>
      </c>
      <c r="B23" s="1364" t="s">
        <v>176</v>
      </c>
      <c r="C23" s="1364" t="s">
        <v>177</v>
      </c>
      <c r="D23" s="1364" t="s">
        <v>178</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175</v>
      </c>
      <c r="B24" s="1364" t="s">
        <v>176</v>
      </c>
      <c r="C24" s="1364" t="s">
        <v>177</v>
      </c>
      <c r="D24" s="1364" t="s">
        <v>178</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175</v>
      </c>
      <c r="B25" s="1364" t="s">
        <v>176</v>
      </c>
      <c r="C25" s="1364" t="s">
        <v>177</v>
      </c>
      <c r="D25" s="1364" t="s">
        <v>178</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175</v>
      </c>
      <c r="B26" s="1364" t="s">
        <v>176</v>
      </c>
      <c r="C26" s="1364" t="s">
        <v>177</v>
      </c>
      <c r="D26" s="1364" t="s">
        <v>178</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175</v>
      </c>
      <c r="B27" s="1364" t="s">
        <v>176</v>
      </c>
      <c r="C27" s="1364" t="s">
        <v>177</v>
      </c>
      <c r="D27" s="1364" t="s">
        <v>178</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175</v>
      </c>
      <c r="B28" s="1364" t="s">
        <v>176</v>
      </c>
      <c r="C28" s="1364" t="s">
        <v>177</v>
      </c>
      <c r="D28" s="1364" t="s">
        <v>178</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175</v>
      </c>
      <c r="B29" s="1364" t="s">
        <v>176</v>
      </c>
      <c r="C29" s="1364" t="s">
        <v>177</v>
      </c>
      <c r="D29" s="1364" t="s">
        <v>178</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175</v>
      </c>
      <c r="B30" s="1364" t="s">
        <v>176</v>
      </c>
      <c r="C30" s="1364" t="s">
        <v>177</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175</v>
      </c>
      <c r="B31" s="1364" t="s">
        <v>176</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2236</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2237</v>
      </c>
      <c r="N35" s="2286"/>
      <c r="O35" s="2286"/>
      <c r="P35" s="2286"/>
      <c r="Q35" s="2286"/>
      <c r="R35" s="2286"/>
      <c r="S35" s="2286"/>
      <c r="T35" s="2286"/>
      <c r="U35" s="2286"/>
      <c r="V35" s="2286"/>
      <c r="W35" s="2286"/>
      <c r="X35" s="2286"/>
      <c r="AD35" s="1156">
        <v>27</v>
      </c>
    </row>
    <row customHeight="1" ht="109.19999999999999">
      <c r="H36" s="538"/>
      <c r="I36" s="1304"/>
      <c r="M36" s="2286" t="s">
        <v>2238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70288-E038-A8AC-2EE8-F579BAEA3F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E3D18-CAE7-CCEA-7D68-1EA81C020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888F8-1D98-CF48-81A8-7D7EDD2708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6B4D5-7019-C7B9-E4E8-B42F5A759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251B7-F179-F308-FF06-C8B78798B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0F848-C709-2118-F238-B70B0DE7EB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DBE28-4C59-DA08-7318-E9FB68446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4B0D9-5F6E-60E9-74EE-0433531809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0A1D5-8E18-9838-9FE8-7DEB72DC62A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2006</v>
      </c>
      <c r="D5" s="2626" t="s">
        <v>2243</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938CA-6F28-9A43-E2D8-6B8FDB24D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E4C98-156C-893D-EAF8-E4038A50FD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4A732-1C38-1A78-C7F1-546A8F158E38}"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2254</v>
      </c>
      <c r="D2" s="1851" t="s">
        <v>2255</v>
      </c>
      <c r="E2" s="1851" t="s">
        <v>2256</v>
      </c>
      <c r="F2" s="1851" t="s">
        <v>2257</v>
      </c>
      <c r="G2" s="1851" t="s">
        <v>28</v>
      </c>
      <c r="H2" s="1851" t="s">
        <v>28</v>
      </c>
      <c r="I2" s="1851" t="s">
        <v>812</v>
      </c>
    </row>
    <row customHeight="1" ht="11.25">
      <c r="A3" s="1851" t="s">
        <v>2253</v>
      </c>
      <c r="B3" s="1851" t="s">
        <v>16</v>
      </c>
      <c r="C3" s="1851" t="s">
        <v>2258</v>
      </c>
      <c r="D3" s="1851" t="s">
        <v>2259</v>
      </c>
      <c r="E3" s="1851" t="s">
        <v>2260</v>
      </c>
      <c r="F3" s="1851" t="s">
        <v>2261</v>
      </c>
      <c r="G3" s="1851" t="s">
        <v>28</v>
      </c>
      <c r="H3" s="1851" t="s">
        <v>28</v>
      </c>
      <c r="I3" s="1851" t="s">
        <v>812</v>
      </c>
    </row>
    <row customHeight="1" ht="11.25">
      <c r="A4" s="1851" t="s">
        <v>2253</v>
      </c>
      <c r="B4" s="1851" t="s">
        <v>16</v>
      </c>
      <c r="C4" s="1851" t="s">
        <v>2262</v>
      </c>
      <c r="D4" s="1851" t="s">
        <v>2263</v>
      </c>
      <c r="E4" s="1851" t="s">
        <v>2264</v>
      </c>
      <c r="F4" s="1851" t="s">
        <v>2265</v>
      </c>
      <c r="G4" s="1851" t="s">
        <v>28</v>
      </c>
      <c r="H4" s="1851" t="s">
        <v>28</v>
      </c>
      <c r="I4" s="1851" t="s">
        <v>812</v>
      </c>
    </row>
    <row customHeight="1" ht="11.25">
      <c r="A5" s="1851" t="s">
        <v>2253</v>
      </c>
      <c r="B5" s="1851" t="s">
        <v>16</v>
      </c>
      <c r="C5" s="1851" t="s">
        <v>2266</v>
      </c>
      <c r="D5" s="1851" t="s">
        <v>2267</v>
      </c>
      <c r="E5" s="1851" t="s">
        <v>2268</v>
      </c>
      <c r="F5" s="1851" t="s">
        <v>2265</v>
      </c>
      <c r="G5" s="1851" t="s">
        <v>28</v>
      </c>
      <c r="H5" s="1851" t="s">
        <v>28</v>
      </c>
      <c r="I5" s="1851" t="s">
        <v>812</v>
      </c>
    </row>
    <row customHeight="1" ht="11.25">
      <c r="A6" s="1851" t="s">
        <v>2253</v>
      </c>
      <c r="B6" s="1851" t="s">
        <v>16</v>
      </c>
      <c r="C6" s="1851" t="s">
        <v>2269</v>
      </c>
      <c r="D6" s="1851" t="s">
        <v>2270</v>
      </c>
      <c r="E6" s="1851" t="s">
        <v>2271</v>
      </c>
      <c r="F6" s="1851" t="s">
        <v>2272</v>
      </c>
      <c r="G6" s="1851" t="s">
        <v>28</v>
      </c>
      <c r="H6" s="1851" t="s">
        <v>28</v>
      </c>
      <c r="I6" s="1851" t="s">
        <v>812</v>
      </c>
    </row>
    <row customHeight="1" ht="11.25">
      <c r="A7" s="1851" t="s">
        <v>2253</v>
      </c>
      <c r="B7" s="1851" t="s">
        <v>16</v>
      </c>
      <c r="C7" s="1851" t="s">
        <v>2273</v>
      </c>
      <c r="D7" s="1851" t="s">
        <v>2274</v>
      </c>
      <c r="E7" s="1851" t="s">
        <v>2275</v>
      </c>
      <c r="F7" s="1851" t="s">
        <v>2276</v>
      </c>
      <c r="G7" s="1851" t="s">
        <v>28</v>
      </c>
      <c r="H7" s="1851" t="s">
        <v>28</v>
      </c>
      <c r="I7" s="1851" t="s">
        <v>812</v>
      </c>
    </row>
    <row customHeight="1" ht="11.25">
      <c r="A8" s="1851" t="s">
        <v>2253</v>
      </c>
      <c r="B8" s="1851" t="s">
        <v>16</v>
      </c>
      <c r="C8" s="1851" t="s">
        <v>2277</v>
      </c>
      <c r="D8" s="1851" t="s">
        <v>2278</v>
      </c>
      <c r="E8" s="1851" t="s">
        <v>2279</v>
      </c>
      <c r="F8" s="1851" t="s">
        <v>2280</v>
      </c>
      <c r="G8" s="1851" t="s">
        <v>28</v>
      </c>
      <c r="H8" s="1851" t="s">
        <v>28</v>
      </c>
      <c r="I8" s="1851" t="s">
        <v>812</v>
      </c>
    </row>
    <row customHeight="1" ht="11.25">
      <c r="A9" s="1851" t="s">
        <v>2253</v>
      </c>
      <c r="B9" s="1851" t="s">
        <v>16</v>
      </c>
      <c r="C9" s="1851" t="s">
        <v>2281</v>
      </c>
      <c r="D9" s="1851" t="s">
        <v>2282</v>
      </c>
      <c r="E9" s="1851" t="s">
        <v>2283</v>
      </c>
      <c r="F9" s="1851" t="s">
        <v>2257</v>
      </c>
      <c r="G9" s="1851" t="s">
        <v>28</v>
      </c>
      <c r="H9" s="1851" t="s">
        <v>28</v>
      </c>
      <c r="I9" s="1851" t="s">
        <v>812</v>
      </c>
    </row>
    <row customHeight="1" ht="11.25">
      <c r="A10" s="1851" t="s">
        <v>2253</v>
      </c>
      <c r="B10" s="1851" t="s">
        <v>16</v>
      </c>
      <c r="C10" s="1851" t="s">
        <v>2284</v>
      </c>
      <c r="D10" s="1851" t="s">
        <v>2285</v>
      </c>
      <c r="E10" s="1851" t="s">
        <v>2286</v>
      </c>
      <c r="F10" s="1851" t="s">
        <v>2287</v>
      </c>
      <c r="G10" s="1851" t="s">
        <v>28</v>
      </c>
      <c r="H10" s="1851" t="s">
        <v>28</v>
      </c>
      <c r="I10" s="1851" t="s">
        <v>812</v>
      </c>
    </row>
    <row customHeight="1" ht="11.25">
      <c r="A11" s="1851" t="s">
        <v>2253</v>
      </c>
      <c r="B11" s="1851" t="s">
        <v>16</v>
      </c>
      <c r="C11" s="1851" t="s">
        <v>2288</v>
      </c>
      <c r="D11" s="1851" t="s">
        <v>2289</v>
      </c>
      <c r="E11" s="1851" t="s">
        <v>2290</v>
      </c>
      <c r="F11" s="1851" t="s">
        <v>2257</v>
      </c>
      <c r="G11" s="1851" t="s">
        <v>28</v>
      </c>
      <c r="H11" s="1851" t="s">
        <v>28</v>
      </c>
      <c r="I11" s="1851" t="s">
        <v>812</v>
      </c>
    </row>
    <row customHeight="1" ht="11.25">
      <c r="A12" s="1851" t="s">
        <v>2253</v>
      </c>
      <c r="B12" s="1851" t="s">
        <v>16</v>
      </c>
      <c r="C12" s="1851" t="s">
        <v>2291</v>
      </c>
      <c r="D12" s="1851" t="s">
        <v>2292</v>
      </c>
      <c r="E12" s="1851" t="s">
        <v>2293</v>
      </c>
      <c r="F12" s="1851" t="s">
        <v>2272</v>
      </c>
      <c r="G12" s="1851" t="s">
        <v>2294</v>
      </c>
      <c r="H12" s="1851" t="s">
        <v>28</v>
      </c>
      <c r="I12" s="1851" t="s">
        <v>812</v>
      </c>
    </row>
    <row customHeight="1" ht="11.25">
      <c r="A13" s="1851" t="s">
        <v>2253</v>
      </c>
      <c r="B13" s="1851" t="s">
        <v>16</v>
      </c>
      <c r="C13" s="1851" t="s">
        <v>2295</v>
      </c>
      <c r="D13" s="1851" t="s">
        <v>2296</v>
      </c>
      <c r="E13" s="1851" t="s">
        <v>2297</v>
      </c>
      <c r="F13" s="1851" t="s">
        <v>2298</v>
      </c>
      <c r="G13" s="1851" t="s">
        <v>28</v>
      </c>
      <c r="H13" s="1851" t="s">
        <v>28</v>
      </c>
      <c r="I13" s="1851" t="s">
        <v>812</v>
      </c>
    </row>
    <row customHeight="1" ht="11.25">
      <c r="A14" s="1851" t="s">
        <v>2253</v>
      </c>
      <c r="B14" s="1851" t="s">
        <v>16</v>
      </c>
      <c r="C14" s="1851" t="s">
        <v>2299</v>
      </c>
      <c r="D14" s="1851" t="s">
        <v>2300</v>
      </c>
      <c r="E14" s="1851" t="s">
        <v>2301</v>
      </c>
      <c r="F14" s="1851" t="s">
        <v>2298</v>
      </c>
      <c r="G14" s="1851" t="s">
        <v>28</v>
      </c>
      <c r="H14" s="1851" t="s">
        <v>28</v>
      </c>
      <c r="I14" s="1851" t="s">
        <v>812</v>
      </c>
    </row>
    <row customHeight="1" ht="11.25">
      <c r="A15" s="1851" t="s">
        <v>2253</v>
      </c>
      <c r="B15" s="1851" t="s">
        <v>16</v>
      </c>
      <c r="C15" s="1851" t="s">
        <v>2302</v>
      </c>
      <c r="D15" s="1851" t="s">
        <v>2303</v>
      </c>
      <c r="E15" s="1851" t="s">
        <v>2304</v>
      </c>
      <c r="F15" s="1851" t="s">
        <v>2305</v>
      </c>
      <c r="G15" s="1851" t="s">
        <v>28</v>
      </c>
      <c r="H15" s="1851" t="s">
        <v>28</v>
      </c>
      <c r="I15" s="1851" t="s">
        <v>812</v>
      </c>
    </row>
    <row customHeight="1" ht="11.25">
      <c r="A16" s="1851" t="s">
        <v>2253</v>
      </c>
      <c r="B16" s="1851" t="s">
        <v>16</v>
      </c>
      <c r="C16" s="1851" t="s">
        <v>2306</v>
      </c>
      <c r="D16" s="1851" t="s">
        <v>2307</v>
      </c>
      <c r="E16" s="1851" t="s">
        <v>2308</v>
      </c>
      <c r="F16" s="1851" t="s">
        <v>2309</v>
      </c>
      <c r="G16" s="1851" t="s">
        <v>28</v>
      </c>
      <c r="H16" s="1851" t="s">
        <v>28</v>
      </c>
      <c r="I16" s="1851" t="s">
        <v>812</v>
      </c>
    </row>
    <row customHeight="1" ht="11.25">
      <c r="A17" s="1851" t="s">
        <v>2253</v>
      </c>
      <c r="B17" s="1851" t="s">
        <v>16</v>
      </c>
      <c r="C17" s="1851" t="s">
        <v>2310</v>
      </c>
      <c r="D17" s="1851" t="s">
        <v>2311</v>
      </c>
      <c r="E17" s="1851" t="s">
        <v>2312</v>
      </c>
      <c r="F17" s="1851" t="s">
        <v>2313</v>
      </c>
      <c r="G17" s="1851" t="s">
        <v>28</v>
      </c>
      <c r="H17" s="1851" t="s">
        <v>28</v>
      </c>
      <c r="I17" s="1851" t="s">
        <v>812</v>
      </c>
    </row>
    <row customHeight="1" ht="11.25">
      <c r="A18" s="1851" t="s">
        <v>2253</v>
      </c>
      <c r="B18" s="1851" t="s">
        <v>16</v>
      </c>
      <c r="C18" s="1851" t="s">
        <v>2314</v>
      </c>
      <c r="D18" s="1851" t="s">
        <v>2315</v>
      </c>
      <c r="E18" s="1851" t="s">
        <v>2316</v>
      </c>
      <c r="F18" s="1851" t="s">
        <v>2257</v>
      </c>
      <c r="G18" s="1851" t="s">
        <v>28</v>
      </c>
      <c r="H18" s="1851" t="s">
        <v>28</v>
      </c>
      <c r="I18" s="1851" t="s">
        <v>812</v>
      </c>
    </row>
    <row customHeight="1" ht="11.25">
      <c r="A19" s="1851" t="s">
        <v>2253</v>
      </c>
      <c r="B19" s="1851" t="s">
        <v>16</v>
      </c>
      <c r="C19" s="1851" t="s">
        <v>2317</v>
      </c>
      <c r="D19" s="1851" t="s">
        <v>2318</v>
      </c>
      <c r="E19" s="1851" t="s">
        <v>2319</v>
      </c>
      <c r="F19" s="1851" t="s">
        <v>2320</v>
      </c>
      <c r="G19" s="1851" t="s">
        <v>2321</v>
      </c>
      <c r="H19" s="1851" t="s">
        <v>28</v>
      </c>
      <c r="I19" s="1851" t="s">
        <v>812</v>
      </c>
    </row>
    <row customHeight="1" ht="11.25">
      <c r="A20" s="1851" t="s">
        <v>2253</v>
      </c>
      <c r="B20" s="1851" t="s">
        <v>16</v>
      </c>
      <c r="C20" s="1851" t="s">
        <v>2322</v>
      </c>
      <c r="D20" s="1851" t="s">
        <v>2323</v>
      </c>
      <c r="E20" s="1851" t="s">
        <v>2324</v>
      </c>
      <c r="F20" s="1851" t="s">
        <v>2280</v>
      </c>
      <c r="G20" s="1851" t="s">
        <v>28</v>
      </c>
      <c r="H20" s="1851" t="s">
        <v>28</v>
      </c>
      <c r="I20" s="1851" t="s">
        <v>812</v>
      </c>
    </row>
    <row customHeight="1" ht="11.25">
      <c r="A21" s="1851" t="s">
        <v>2253</v>
      </c>
      <c r="B21" s="1851" t="s">
        <v>16</v>
      </c>
      <c r="C21" s="1851" t="s">
        <v>2325</v>
      </c>
      <c r="D21" s="1851" t="s">
        <v>2326</v>
      </c>
      <c r="E21" s="1851" t="s">
        <v>2327</v>
      </c>
      <c r="F21" s="1851" t="s">
        <v>2328</v>
      </c>
      <c r="G21" s="1851" t="s">
        <v>2329</v>
      </c>
      <c r="H21" s="1851" t="s">
        <v>28</v>
      </c>
      <c r="I21" s="1851" t="s">
        <v>812</v>
      </c>
    </row>
    <row customHeight="1" ht="11.25">
      <c r="A22" s="1851" t="s">
        <v>2253</v>
      </c>
      <c r="B22" s="1851" t="s">
        <v>16</v>
      </c>
      <c r="C22" s="1851" t="s">
        <v>2330</v>
      </c>
      <c r="D22" s="1851" t="s">
        <v>2331</v>
      </c>
      <c r="E22" s="1851" t="s">
        <v>2332</v>
      </c>
      <c r="F22" s="1851" t="s">
        <v>2276</v>
      </c>
      <c r="G22" s="1851" t="s">
        <v>28</v>
      </c>
      <c r="H22" s="1851" t="s">
        <v>28</v>
      </c>
      <c r="I22" s="1851" t="s">
        <v>812</v>
      </c>
    </row>
    <row customHeight="1" ht="11.25">
      <c r="A23" s="1851" t="s">
        <v>2253</v>
      </c>
      <c r="B23" s="1851" t="s">
        <v>16</v>
      </c>
      <c r="C23" s="1851" t="s">
        <v>2333</v>
      </c>
      <c r="D23" s="1851" t="s">
        <v>2334</v>
      </c>
      <c r="E23" s="1851" t="s">
        <v>2335</v>
      </c>
      <c r="F23" s="1851" t="s">
        <v>2265</v>
      </c>
      <c r="G23" s="1851" t="s">
        <v>2336</v>
      </c>
      <c r="H23" s="1851" t="s">
        <v>28</v>
      </c>
      <c r="I23" s="1851" t="s">
        <v>812</v>
      </c>
    </row>
    <row customHeight="1" ht="11.25">
      <c r="A24" s="1851" t="s">
        <v>2253</v>
      </c>
      <c r="B24" s="1851" t="s">
        <v>16</v>
      </c>
      <c r="C24" s="1851" t="s">
        <v>2337</v>
      </c>
      <c r="D24" s="1851" t="s">
        <v>2334</v>
      </c>
      <c r="E24" s="1851" t="s">
        <v>2338</v>
      </c>
      <c r="F24" s="1851" t="s">
        <v>2339</v>
      </c>
      <c r="G24" s="1851" t="s">
        <v>2340</v>
      </c>
      <c r="H24" s="1851" t="s">
        <v>28</v>
      </c>
      <c r="I24" s="1851" t="s">
        <v>812</v>
      </c>
    </row>
    <row customHeight="1" ht="11.25">
      <c r="A25" s="1851" t="s">
        <v>2253</v>
      </c>
      <c r="B25" s="1851" t="s">
        <v>16</v>
      </c>
      <c r="C25" s="1851" t="s">
        <v>2341</v>
      </c>
      <c r="D25" s="1851" t="s">
        <v>2342</v>
      </c>
      <c r="E25" s="1851" t="s">
        <v>2343</v>
      </c>
      <c r="F25" s="1851" t="s">
        <v>2339</v>
      </c>
      <c r="G25" s="1851" t="s">
        <v>2344</v>
      </c>
      <c r="H25" s="1851" t="s">
        <v>28</v>
      </c>
      <c r="I25" s="1851" t="s">
        <v>812</v>
      </c>
    </row>
    <row customHeight="1" ht="11.25">
      <c r="A26" s="1851" t="s">
        <v>2253</v>
      </c>
      <c r="B26" s="1851" t="s">
        <v>16</v>
      </c>
      <c r="C26" s="1851" t="s">
        <v>2345</v>
      </c>
      <c r="D26" s="1851" t="s">
        <v>2346</v>
      </c>
      <c r="E26" s="1851" t="s">
        <v>2347</v>
      </c>
      <c r="F26" s="1851" t="s">
        <v>2328</v>
      </c>
      <c r="G26" s="1851" t="s">
        <v>28</v>
      </c>
      <c r="H26" s="1851" t="s">
        <v>28</v>
      </c>
      <c r="I26" s="1851" t="s">
        <v>812</v>
      </c>
    </row>
    <row customHeight="1" ht="11.25">
      <c r="A27" s="1851" t="s">
        <v>2253</v>
      </c>
      <c r="B27" s="1851" t="s">
        <v>16</v>
      </c>
      <c r="C27" s="1851" t="s">
        <v>2348</v>
      </c>
      <c r="D27" s="1851" t="s">
        <v>2349</v>
      </c>
      <c r="E27" s="1851" t="s">
        <v>2350</v>
      </c>
      <c r="F27" s="1851" t="s">
        <v>2351</v>
      </c>
      <c r="G27" s="1851" t="s">
        <v>28</v>
      </c>
      <c r="H27" s="1851" t="s">
        <v>28</v>
      </c>
      <c r="I27" s="1851" t="s">
        <v>812</v>
      </c>
    </row>
    <row customHeight="1" ht="11.25">
      <c r="A28" s="1851" t="s">
        <v>2253</v>
      </c>
      <c r="B28" s="1851" t="s">
        <v>16</v>
      </c>
      <c r="C28" s="1851" t="s">
        <v>2352</v>
      </c>
      <c r="D28" s="1851" t="s">
        <v>2353</v>
      </c>
      <c r="E28" s="1851" t="s">
        <v>2354</v>
      </c>
      <c r="F28" s="1851" t="s">
        <v>2328</v>
      </c>
      <c r="G28" s="1851" t="s">
        <v>2355</v>
      </c>
      <c r="H28" s="1851" t="s">
        <v>28</v>
      </c>
      <c r="I28" s="1851" t="s">
        <v>812</v>
      </c>
    </row>
    <row customHeight="1" ht="11.25">
      <c r="A29" s="1851" t="s">
        <v>2253</v>
      </c>
      <c r="B29" s="1851" t="s">
        <v>16</v>
      </c>
      <c r="C29" s="1851" t="s">
        <v>2356</v>
      </c>
      <c r="D29" s="1851" t="s">
        <v>2357</v>
      </c>
      <c r="E29" s="1851" t="s">
        <v>2358</v>
      </c>
      <c r="F29" s="1851" t="s">
        <v>2298</v>
      </c>
      <c r="G29" s="1851" t="s">
        <v>2359</v>
      </c>
      <c r="H29" s="1851" t="s">
        <v>28</v>
      </c>
      <c r="I29" s="1851" t="s">
        <v>812</v>
      </c>
    </row>
    <row customHeight="1" ht="11.25">
      <c r="A30" s="1851" t="s">
        <v>2253</v>
      </c>
      <c r="B30" s="1851" t="s">
        <v>16</v>
      </c>
      <c r="C30" s="1851" t="s">
        <v>2360</v>
      </c>
      <c r="D30" s="1851" t="s">
        <v>2361</v>
      </c>
      <c r="E30" s="1851" t="s">
        <v>2362</v>
      </c>
      <c r="F30" s="1851" t="s">
        <v>2339</v>
      </c>
      <c r="G30" s="1851" t="s">
        <v>2363</v>
      </c>
      <c r="H30" s="1851" t="s">
        <v>28</v>
      </c>
      <c r="I30" s="1851" t="s">
        <v>812</v>
      </c>
    </row>
    <row customHeight="1" ht="11.25">
      <c r="A31" s="1851" t="s">
        <v>2253</v>
      </c>
      <c r="B31" s="1851" t="s">
        <v>16</v>
      </c>
      <c r="C31" s="1851" t="s">
        <v>2364</v>
      </c>
      <c r="D31" s="1851" t="s">
        <v>2365</v>
      </c>
      <c r="E31" s="1851" t="s">
        <v>2366</v>
      </c>
      <c r="F31" s="1851" t="s">
        <v>2272</v>
      </c>
      <c r="G31" s="1851" t="s">
        <v>2367</v>
      </c>
      <c r="H31" s="1851" t="s">
        <v>28</v>
      </c>
      <c r="I31" s="1851" t="s">
        <v>812</v>
      </c>
    </row>
    <row customHeight="1" ht="11.25">
      <c r="A32" s="1851" t="s">
        <v>2253</v>
      </c>
      <c r="B32" s="1851" t="s">
        <v>16</v>
      </c>
      <c r="C32" s="1851" t="s">
        <v>2368</v>
      </c>
      <c r="D32" s="1851" t="s">
        <v>2369</v>
      </c>
      <c r="E32" s="1851" t="s">
        <v>2370</v>
      </c>
      <c r="F32" s="1851" t="s">
        <v>2371</v>
      </c>
      <c r="G32" s="1851" t="s">
        <v>28</v>
      </c>
      <c r="H32" s="1851" t="s">
        <v>28</v>
      </c>
      <c r="I32" s="1851" t="s">
        <v>812</v>
      </c>
    </row>
    <row customHeight="1" ht="11.25">
      <c r="A33" s="1851" t="s">
        <v>2253</v>
      </c>
      <c r="B33" s="1851" t="s">
        <v>16</v>
      </c>
      <c r="C33" s="1851" t="s">
        <v>2372</v>
      </c>
      <c r="D33" s="1851" t="s">
        <v>2373</v>
      </c>
      <c r="E33" s="1851" t="s">
        <v>2374</v>
      </c>
      <c r="F33" s="1851" t="s">
        <v>2276</v>
      </c>
      <c r="G33" s="1851" t="s">
        <v>28</v>
      </c>
      <c r="H33" s="1851" t="s">
        <v>28</v>
      </c>
      <c r="I33" s="1851" t="s">
        <v>812</v>
      </c>
    </row>
    <row customHeight="1" ht="11.25">
      <c r="A34" s="1851" t="s">
        <v>2253</v>
      </c>
      <c r="B34" s="1851" t="s">
        <v>16</v>
      </c>
      <c r="C34" s="1851" t="s">
        <v>13</v>
      </c>
      <c r="D34" s="1851" t="s">
        <v>46</v>
      </c>
      <c r="E34" s="1851" t="s">
        <v>49</v>
      </c>
      <c r="F34" s="1851" t="s">
        <v>51</v>
      </c>
      <c r="G34" s="1851" t="s">
        <v>28</v>
      </c>
      <c r="H34" s="1851" t="s">
        <v>28</v>
      </c>
      <c r="I34" s="1851" t="s">
        <v>812</v>
      </c>
    </row>
    <row customHeight="1" ht="11.25">
      <c r="A35" s="1851" t="s">
        <v>2253</v>
      </c>
      <c r="B35" s="1851" t="s">
        <v>16</v>
      </c>
      <c r="C35" s="1851" t="s">
        <v>2375</v>
      </c>
      <c r="D35" s="1851" t="s">
        <v>2376</v>
      </c>
      <c r="E35" s="1851" t="s">
        <v>2377</v>
      </c>
      <c r="F35" s="1851" t="s">
        <v>2378</v>
      </c>
      <c r="G35" s="1851" t="s">
        <v>28</v>
      </c>
      <c r="H35" s="1851" t="s">
        <v>28</v>
      </c>
      <c r="I35" s="1851" t="s">
        <v>812</v>
      </c>
    </row>
    <row customHeight="1" ht="11.25">
      <c r="A36" s="1851" t="s">
        <v>2253</v>
      </c>
      <c r="B36" s="1851" t="s">
        <v>16</v>
      </c>
      <c r="C36" s="1851" t="s">
        <v>2379</v>
      </c>
      <c r="D36" s="1851" t="s">
        <v>2380</v>
      </c>
      <c r="E36" s="1851" t="s">
        <v>2381</v>
      </c>
      <c r="F36" s="1851" t="s">
        <v>2276</v>
      </c>
      <c r="G36" s="1851" t="s">
        <v>28</v>
      </c>
      <c r="H36" s="1851" t="s">
        <v>28</v>
      </c>
      <c r="I36" s="1851" t="s">
        <v>812</v>
      </c>
    </row>
    <row customHeight="1" ht="11.25">
      <c r="A37" s="1851" t="s">
        <v>2253</v>
      </c>
      <c r="B37" s="1851" t="s">
        <v>16</v>
      </c>
      <c r="C37" s="1851" t="s">
        <v>2382</v>
      </c>
      <c r="D37" s="1851" t="s">
        <v>2383</v>
      </c>
      <c r="E37" s="1851" t="s">
        <v>2384</v>
      </c>
      <c r="F37" s="1851" t="s">
        <v>2313</v>
      </c>
      <c r="G37" s="1851" t="s">
        <v>28</v>
      </c>
      <c r="H37" s="1851" t="s">
        <v>28</v>
      </c>
      <c r="I37" s="1851" t="s">
        <v>812</v>
      </c>
    </row>
    <row customHeight="1" ht="11.25">
      <c r="A38" s="1851" t="s">
        <v>2253</v>
      </c>
      <c r="B38" s="1851" t="s">
        <v>16</v>
      </c>
      <c r="C38" s="1851" t="s">
        <v>2385</v>
      </c>
      <c r="D38" s="1851" t="s">
        <v>2386</v>
      </c>
      <c r="E38" s="1851" t="s">
        <v>2286</v>
      </c>
      <c r="F38" s="1851" t="s">
        <v>2387</v>
      </c>
      <c r="G38" s="1851" t="s">
        <v>28</v>
      </c>
      <c r="H38" s="1851" t="s">
        <v>28</v>
      </c>
      <c r="I38" s="1851" t="s">
        <v>812</v>
      </c>
    </row>
    <row customHeight="1" ht="11.25">
      <c r="A39" s="1851" t="s">
        <v>2253</v>
      </c>
      <c r="B39" s="1851" t="s">
        <v>16</v>
      </c>
      <c r="C39" s="1851" t="s">
        <v>2388</v>
      </c>
      <c r="D39" s="1851" t="s">
        <v>2389</v>
      </c>
      <c r="E39" s="1851" t="s">
        <v>2390</v>
      </c>
      <c r="F39" s="1851" t="s">
        <v>2339</v>
      </c>
      <c r="G39" s="1851" t="s">
        <v>2391</v>
      </c>
      <c r="H39" s="1851" t="s">
        <v>28</v>
      </c>
      <c r="I39" s="1851" t="s">
        <v>812</v>
      </c>
    </row>
    <row customHeight="1" ht="11.25">
      <c r="A40" s="1851" t="s">
        <v>2253</v>
      </c>
      <c r="B40" s="1851" t="s">
        <v>16</v>
      </c>
      <c r="C40" s="1851" t="s">
        <v>2392</v>
      </c>
      <c r="D40" s="1851" t="s">
        <v>2393</v>
      </c>
      <c r="E40" s="1851" t="s">
        <v>2394</v>
      </c>
      <c r="F40" s="1851" t="s">
        <v>2395</v>
      </c>
      <c r="G40" s="1851" t="s">
        <v>2396</v>
      </c>
      <c r="H40" s="1851" t="s">
        <v>28</v>
      </c>
      <c r="I40" s="1851" t="s">
        <v>812</v>
      </c>
    </row>
    <row customHeight="1" ht="11.25">
      <c r="A41" s="1851" t="s">
        <v>2253</v>
      </c>
      <c r="B41" s="1851" t="s">
        <v>16</v>
      </c>
      <c r="C41" s="1851" t="s">
        <v>2397</v>
      </c>
      <c r="D41" s="1851" t="s">
        <v>2398</v>
      </c>
      <c r="E41" s="1851" t="s">
        <v>2399</v>
      </c>
      <c r="F41" s="1851" t="s">
        <v>2400</v>
      </c>
      <c r="G41" s="1851" t="s">
        <v>2401</v>
      </c>
      <c r="H41" s="1851" t="s">
        <v>28</v>
      </c>
      <c r="I41" s="1851" t="s">
        <v>812</v>
      </c>
    </row>
    <row customHeight="1" ht="11.25">
      <c r="A42" s="1851" t="s">
        <v>2253</v>
      </c>
      <c r="B42" s="1851" t="s">
        <v>16</v>
      </c>
      <c r="C42" s="1851" t="s">
        <v>2402</v>
      </c>
      <c r="D42" s="1851" t="s">
        <v>2403</v>
      </c>
      <c r="E42" s="1851" t="s">
        <v>2404</v>
      </c>
      <c r="F42" s="1851" t="s">
        <v>2257</v>
      </c>
      <c r="G42" s="1851" t="s">
        <v>28</v>
      </c>
      <c r="H42" s="1851" t="s">
        <v>28</v>
      </c>
      <c r="I42" s="1851" t="s">
        <v>812</v>
      </c>
    </row>
    <row customHeight="1" ht="11.25">
      <c r="A43" s="1851" t="s">
        <v>2253</v>
      </c>
      <c r="B43" s="1851" t="s">
        <v>16</v>
      </c>
      <c r="C43" s="1851" t="s">
        <v>2405</v>
      </c>
      <c r="D43" s="1851" t="s">
        <v>2403</v>
      </c>
      <c r="E43" s="1851" t="s">
        <v>2404</v>
      </c>
      <c r="F43" s="1851" t="s">
        <v>2406</v>
      </c>
      <c r="G43" s="1851" t="s">
        <v>28</v>
      </c>
      <c r="H43" s="1851" t="s">
        <v>28</v>
      </c>
      <c r="I43" s="1851" t="s">
        <v>812</v>
      </c>
    </row>
    <row customHeight="1" ht="11.25">
      <c r="A44" s="1851" t="s">
        <v>2253</v>
      </c>
      <c r="B44" s="1851" t="s">
        <v>16</v>
      </c>
      <c r="C44" s="1851" t="s">
        <v>2407</v>
      </c>
      <c r="D44" s="1851" t="s">
        <v>2408</v>
      </c>
      <c r="E44" s="1851" t="s">
        <v>2409</v>
      </c>
      <c r="F44" s="1851" t="s">
        <v>2298</v>
      </c>
      <c r="G44" s="1851" t="s">
        <v>28</v>
      </c>
      <c r="H44" s="1851" t="s">
        <v>28</v>
      </c>
      <c r="I44" s="1851" t="s">
        <v>812</v>
      </c>
    </row>
    <row customHeight="1" ht="11.25">
      <c r="A45" s="1851" t="s">
        <v>2253</v>
      </c>
      <c r="B45" s="1851" t="s">
        <v>16</v>
      </c>
      <c r="C45" s="1851" t="s">
        <v>2410</v>
      </c>
      <c r="D45" s="1851" t="s">
        <v>2411</v>
      </c>
      <c r="E45" s="1851" t="s">
        <v>2412</v>
      </c>
      <c r="F45" s="1851" t="s">
        <v>2400</v>
      </c>
      <c r="G45" s="1851" t="s">
        <v>2413</v>
      </c>
      <c r="H45" s="1851" t="s">
        <v>28</v>
      </c>
      <c r="I45" s="1851" t="s">
        <v>812</v>
      </c>
    </row>
    <row customHeight="1" ht="11.25">
      <c r="A46" s="1851" t="s">
        <v>2253</v>
      </c>
      <c r="B46" s="1851" t="s">
        <v>16</v>
      </c>
      <c r="C46" s="1851" t="s">
        <v>2414</v>
      </c>
      <c r="D46" s="1851" t="s">
        <v>2415</v>
      </c>
      <c r="E46" s="1851" t="s">
        <v>2416</v>
      </c>
      <c r="F46" s="1851" t="s">
        <v>2276</v>
      </c>
      <c r="G46" s="1851" t="s">
        <v>28</v>
      </c>
      <c r="H46" s="1851" t="s">
        <v>28</v>
      </c>
      <c r="I46" s="1851" t="s">
        <v>812</v>
      </c>
    </row>
    <row customHeight="1" ht="11.25">
      <c r="A47" s="1851" t="s">
        <v>2253</v>
      </c>
      <c r="B47" s="1851" t="s">
        <v>16</v>
      </c>
      <c r="C47" s="1851" t="s">
        <v>2417</v>
      </c>
      <c r="D47" s="1851" t="s">
        <v>2418</v>
      </c>
      <c r="E47" s="1851" t="s">
        <v>2419</v>
      </c>
      <c r="F47" s="1851" t="s">
        <v>2257</v>
      </c>
      <c r="G47" s="1851" t="s">
        <v>28</v>
      </c>
      <c r="H47" s="1851" t="s">
        <v>28</v>
      </c>
      <c r="I47" s="1851" t="s">
        <v>812</v>
      </c>
    </row>
    <row customHeight="1" ht="11.25">
      <c r="A48" s="1851" t="s">
        <v>2253</v>
      </c>
      <c r="B48" s="1851" t="s">
        <v>16</v>
      </c>
      <c r="C48" s="1851" t="s">
        <v>2420</v>
      </c>
      <c r="D48" s="1851" t="s">
        <v>2421</v>
      </c>
      <c r="E48" s="1851" t="s">
        <v>2422</v>
      </c>
      <c r="F48" s="1851" t="s">
        <v>2395</v>
      </c>
      <c r="G48" s="1851" t="s">
        <v>28</v>
      </c>
      <c r="H48" s="1851" t="s">
        <v>28</v>
      </c>
      <c r="I48" s="1851" t="s">
        <v>812</v>
      </c>
    </row>
    <row customHeight="1" ht="11.25">
      <c r="A49" s="1851" t="s">
        <v>2253</v>
      </c>
      <c r="B49" s="1851" t="s">
        <v>16</v>
      </c>
      <c r="C49" s="1851" t="s">
        <v>2423</v>
      </c>
      <c r="D49" s="1851" t="s">
        <v>2424</v>
      </c>
      <c r="E49" s="1851" t="s">
        <v>2425</v>
      </c>
      <c r="F49" s="1851" t="s">
        <v>2328</v>
      </c>
      <c r="G49" s="1851" t="s">
        <v>28</v>
      </c>
      <c r="H49" s="1851" t="s">
        <v>28</v>
      </c>
      <c r="I49" s="1851" t="s">
        <v>812</v>
      </c>
    </row>
    <row customHeight="1" ht="11.25">
      <c r="A50" s="1851" t="s">
        <v>2253</v>
      </c>
      <c r="B50" s="1851" t="s">
        <v>16</v>
      </c>
      <c r="C50" s="1851" t="s">
        <v>2426</v>
      </c>
      <c r="D50" s="1851" t="s">
        <v>2427</v>
      </c>
      <c r="E50" s="1851" t="s">
        <v>2428</v>
      </c>
      <c r="F50" s="1851" t="s">
        <v>2257</v>
      </c>
      <c r="G50" s="1851" t="s">
        <v>28</v>
      </c>
      <c r="H50" s="1851" t="s">
        <v>28</v>
      </c>
      <c r="I50" s="1851" t="s">
        <v>812</v>
      </c>
    </row>
    <row customHeight="1" ht="11.25">
      <c r="A51" s="1851" t="s">
        <v>2253</v>
      </c>
      <c r="B51" s="1851" t="s">
        <v>16</v>
      </c>
      <c r="C51" s="1851" t="s">
        <v>2429</v>
      </c>
      <c r="D51" s="1851" t="s">
        <v>2430</v>
      </c>
      <c r="E51" s="1851" t="s">
        <v>2431</v>
      </c>
      <c r="F51" s="1851" t="s">
        <v>2309</v>
      </c>
      <c r="G51" s="1851" t="s">
        <v>2432</v>
      </c>
      <c r="H51" s="1851" t="s">
        <v>28</v>
      </c>
      <c r="I51" s="1851" t="s">
        <v>812</v>
      </c>
    </row>
    <row customHeight="1" ht="11.25">
      <c r="A52" s="1851" t="s">
        <v>2253</v>
      </c>
      <c r="B52" s="1851" t="s">
        <v>16</v>
      </c>
      <c r="C52" s="1851" t="s">
        <v>2433</v>
      </c>
      <c r="D52" s="1851" t="s">
        <v>2434</v>
      </c>
      <c r="E52" s="1851" t="s">
        <v>2435</v>
      </c>
      <c r="F52" s="1851" t="s">
        <v>2309</v>
      </c>
      <c r="G52" s="1851" t="s">
        <v>28</v>
      </c>
      <c r="H52" s="1851" t="s">
        <v>28</v>
      </c>
      <c r="I52" s="1851" t="s">
        <v>812</v>
      </c>
    </row>
    <row customHeight="1" ht="11.25">
      <c r="A53" s="1851" t="s">
        <v>2253</v>
      </c>
      <c r="B53" s="1851" t="s">
        <v>16</v>
      </c>
      <c r="C53" s="1851" t="s">
        <v>2436</v>
      </c>
      <c r="D53" s="1851" t="s">
        <v>2437</v>
      </c>
      <c r="E53" s="1851" t="s">
        <v>2438</v>
      </c>
      <c r="F53" s="1851" t="s">
        <v>2439</v>
      </c>
      <c r="G53" s="1851" t="s">
        <v>28</v>
      </c>
      <c r="H53" s="1851" t="s">
        <v>28</v>
      </c>
      <c r="I53" s="1851" t="s">
        <v>812</v>
      </c>
    </row>
    <row customHeight="1" ht="11.25">
      <c r="A54" s="1851" t="s">
        <v>2253</v>
      </c>
      <c r="B54" s="1851" t="s">
        <v>16</v>
      </c>
      <c r="C54" s="1851" t="s">
        <v>2440</v>
      </c>
      <c r="D54" s="1851" t="s">
        <v>2441</v>
      </c>
      <c r="E54" s="1851" t="s">
        <v>2442</v>
      </c>
      <c r="F54" s="1851" t="s">
        <v>2276</v>
      </c>
      <c r="G54" s="1851" t="s">
        <v>28</v>
      </c>
      <c r="H54" s="1851" t="s">
        <v>28</v>
      </c>
      <c r="I54" s="1851" t="s">
        <v>812</v>
      </c>
    </row>
    <row customHeight="1" ht="11.25">
      <c r="A55" s="1851" t="s">
        <v>2253</v>
      </c>
      <c r="B55" s="1851" t="s">
        <v>16</v>
      </c>
      <c r="C55" s="1851" t="s">
        <v>2443</v>
      </c>
      <c r="D55" s="1851" t="s">
        <v>2444</v>
      </c>
      <c r="E55" s="1851" t="s">
        <v>2445</v>
      </c>
      <c r="F55" s="1851" t="s">
        <v>2257</v>
      </c>
      <c r="G55" s="1851" t="s">
        <v>28</v>
      </c>
      <c r="H55" s="1851" t="s">
        <v>28</v>
      </c>
      <c r="I55" s="1851" t="s">
        <v>812</v>
      </c>
    </row>
    <row customHeight="1" ht="11.25">
      <c r="A56" s="1851" t="s">
        <v>2253</v>
      </c>
      <c r="B56" s="1851" t="s">
        <v>16</v>
      </c>
      <c r="C56" s="1851" t="s">
        <v>2446</v>
      </c>
      <c r="D56" s="1851" t="s">
        <v>2447</v>
      </c>
      <c r="E56" s="1851" t="s">
        <v>2448</v>
      </c>
      <c r="F56" s="1851" t="s">
        <v>2257</v>
      </c>
      <c r="G56" s="1851" t="s">
        <v>2449</v>
      </c>
      <c r="H56" s="1851" t="s">
        <v>28</v>
      </c>
      <c r="I56" s="1851" t="s">
        <v>812</v>
      </c>
    </row>
    <row customHeight="1" ht="11.25">
      <c r="A57" s="1851" t="s">
        <v>2253</v>
      </c>
      <c r="B57" s="1851" t="s">
        <v>16</v>
      </c>
      <c r="C57" s="1851" t="s">
        <v>2450</v>
      </c>
      <c r="D57" s="1851" t="s">
        <v>2451</v>
      </c>
      <c r="E57" s="1851" t="s">
        <v>2452</v>
      </c>
      <c r="F57" s="1851" t="s">
        <v>2265</v>
      </c>
      <c r="G57" s="1851" t="s">
        <v>28</v>
      </c>
      <c r="H57" s="1851" t="s">
        <v>28</v>
      </c>
      <c r="I57" s="1851" t="s">
        <v>812</v>
      </c>
    </row>
    <row customHeight="1" ht="11.25">
      <c r="A58" s="1851" t="s">
        <v>2253</v>
      </c>
      <c r="B58" s="1851" t="s">
        <v>16</v>
      </c>
      <c r="C58" s="1851" t="s">
        <v>2453</v>
      </c>
      <c r="D58" s="1851" t="s">
        <v>2454</v>
      </c>
      <c r="E58" s="1851" t="s">
        <v>2455</v>
      </c>
      <c r="F58" s="1851" t="s">
        <v>2265</v>
      </c>
      <c r="G58" s="1851" t="s">
        <v>28</v>
      </c>
      <c r="H58" s="1851" t="s">
        <v>28</v>
      </c>
      <c r="I58" s="1851" t="s">
        <v>812</v>
      </c>
    </row>
    <row customHeight="1" ht="11.25">
      <c r="A59" s="1851" t="s">
        <v>2253</v>
      </c>
      <c r="B59" s="1851" t="s">
        <v>16</v>
      </c>
      <c r="C59" s="1851" t="s">
        <v>2456</v>
      </c>
      <c r="D59" s="1851" t="s">
        <v>2457</v>
      </c>
      <c r="E59" s="1851" t="s">
        <v>2458</v>
      </c>
      <c r="F59" s="1851" t="s">
        <v>2257</v>
      </c>
      <c r="G59" s="1851" t="s">
        <v>2459</v>
      </c>
      <c r="H59" s="1851" t="s">
        <v>28</v>
      </c>
      <c r="I59" s="1851" t="s">
        <v>812</v>
      </c>
    </row>
    <row customHeight="1" ht="11.25">
      <c r="A60" s="1851" t="s">
        <v>2253</v>
      </c>
      <c r="B60" s="1851" t="s">
        <v>16</v>
      </c>
      <c r="C60" s="1851" t="s">
        <v>2460</v>
      </c>
      <c r="D60" s="1851" t="s">
        <v>2461</v>
      </c>
      <c r="E60" s="1851" t="s">
        <v>2462</v>
      </c>
      <c r="F60" s="1851" t="s">
        <v>2339</v>
      </c>
      <c r="G60" s="1851" t="s">
        <v>28</v>
      </c>
      <c r="H60" s="1851" t="s">
        <v>28</v>
      </c>
      <c r="I60" s="1851" t="s">
        <v>812</v>
      </c>
    </row>
    <row customHeight="1" ht="11.25">
      <c r="A61" s="1851" t="s">
        <v>2253</v>
      </c>
      <c r="B61" s="1851" t="s">
        <v>16</v>
      </c>
      <c r="C61" s="1851" t="s">
        <v>2463</v>
      </c>
      <c r="D61" s="1851" t="s">
        <v>2464</v>
      </c>
      <c r="E61" s="1851" t="s">
        <v>2465</v>
      </c>
      <c r="F61" s="1851" t="s">
        <v>2265</v>
      </c>
      <c r="G61" s="1851" t="s">
        <v>28</v>
      </c>
      <c r="H61" s="1851" t="s">
        <v>28</v>
      </c>
      <c r="I61" s="1851" t="s">
        <v>812</v>
      </c>
    </row>
    <row customHeight="1" ht="11.25">
      <c r="A62" s="1851" t="s">
        <v>2253</v>
      </c>
      <c r="B62" s="1851" t="s">
        <v>16</v>
      </c>
      <c r="C62" s="1851" t="s">
        <v>2466</v>
      </c>
      <c r="D62" s="1851" t="s">
        <v>2467</v>
      </c>
      <c r="E62" s="1851" t="s">
        <v>2468</v>
      </c>
      <c r="F62" s="1851" t="s">
        <v>2351</v>
      </c>
      <c r="G62" s="1851" t="s">
        <v>28</v>
      </c>
      <c r="H62" s="1851" t="s">
        <v>28</v>
      </c>
      <c r="I62" s="1851" t="s">
        <v>812</v>
      </c>
    </row>
    <row customHeight="1" ht="11.25">
      <c r="A63" s="1851" t="s">
        <v>2253</v>
      </c>
      <c r="B63" s="1851" t="s">
        <v>16</v>
      </c>
      <c r="C63" s="1851" t="s">
        <v>2469</v>
      </c>
      <c r="D63" s="1851" t="s">
        <v>2470</v>
      </c>
      <c r="E63" s="1851" t="s">
        <v>2471</v>
      </c>
      <c r="F63" s="1851" t="s">
        <v>2371</v>
      </c>
      <c r="G63" s="1851" t="s">
        <v>2472</v>
      </c>
      <c r="H63" s="1851" t="s">
        <v>28</v>
      </c>
      <c r="I63" s="1851" t="s">
        <v>812</v>
      </c>
    </row>
    <row customHeight="1" ht="11.25">
      <c r="A64" s="1851" t="s">
        <v>2253</v>
      </c>
      <c r="B64" s="1851" t="s">
        <v>16</v>
      </c>
      <c r="C64" s="1851" t="s">
        <v>2473</v>
      </c>
      <c r="D64" s="1851" t="s">
        <v>2474</v>
      </c>
      <c r="E64" s="1851" t="s">
        <v>2475</v>
      </c>
      <c r="F64" s="1851" t="s">
        <v>2257</v>
      </c>
      <c r="G64" s="1851" t="s">
        <v>28</v>
      </c>
      <c r="H64" s="1851" t="s">
        <v>28</v>
      </c>
      <c r="I64" s="1851" t="s">
        <v>812</v>
      </c>
    </row>
    <row customHeight="1" ht="11.25">
      <c r="A65" s="1851" t="s">
        <v>2253</v>
      </c>
      <c r="B65" s="1851" t="s">
        <v>16</v>
      </c>
      <c r="C65" s="1851" t="s">
        <v>2476</v>
      </c>
      <c r="D65" s="1851" t="s">
        <v>2477</v>
      </c>
      <c r="E65" s="1851" t="s">
        <v>2478</v>
      </c>
      <c r="F65" s="1851" t="s">
        <v>2313</v>
      </c>
      <c r="G65" s="1851" t="s">
        <v>28</v>
      </c>
      <c r="H65" s="1851" t="s">
        <v>28</v>
      </c>
      <c r="I65" s="1851" t="s">
        <v>812</v>
      </c>
    </row>
    <row customHeight="1" ht="11.25">
      <c r="A66" s="1851" t="s">
        <v>2253</v>
      </c>
      <c r="B66" s="1851" t="s">
        <v>16</v>
      </c>
      <c r="C66" s="1851" t="s">
        <v>2479</v>
      </c>
      <c r="D66" s="1851" t="s">
        <v>2480</v>
      </c>
      <c r="E66" s="1851" t="s">
        <v>2481</v>
      </c>
      <c r="F66" s="1851" t="s">
        <v>2257</v>
      </c>
      <c r="G66" s="1851" t="s">
        <v>2482</v>
      </c>
      <c r="H66" s="1851" t="s">
        <v>28</v>
      </c>
      <c r="I66" s="1851" t="s">
        <v>812</v>
      </c>
    </row>
    <row customHeight="1" ht="11.25">
      <c r="A67" s="1851" t="s">
        <v>2253</v>
      </c>
      <c r="B67" s="1851" t="s">
        <v>16</v>
      </c>
      <c r="C67" s="1851" t="s">
        <v>2483</v>
      </c>
      <c r="D67" s="1851" t="s">
        <v>2484</v>
      </c>
      <c r="E67" s="1851" t="s">
        <v>2485</v>
      </c>
      <c r="F67" s="1851" t="s">
        <v>2339</v>
      </c>
      <c r="G67" s="1851" t="s">
        <v>28</v>
      </c>
      <c r="H67" s="1851" t="s">
        <v>28</v>
      </c>
      <c r="I67" s="1851" t="s">
        <v>812</v>
      </c>
    </row>
    <row customHeight="1" ht="11.25">
      <c r="A68" s="1851" t="s">
        <v>2253</v>
      </c>
      <c r="B68" s="1851" t="s">
        <v>16</v>
      </c>
      <c r="C68" s="1851" t="s">
        <v>2486</v>
      </c>
      <c r="D68" s="1851" t="s">
        <v>2487</v>
      </c>
      <c r="E68" s="1851" t="s">
        <v>2488</v>
      </c>
      <c r="F68" s="1851" t="s">
        <v>2257</v>
      </c>
      <c r="G68" s="1851" t="s">
        <v>2489</v>
      </c>
      <c r="H68" s="1851" t="s">
        <v>28</v>
      </c>
      <c r="I68" s="1851" t="s">
        <v>812</v>
      </c>
    </row>
    <row customHeight="1" ht="11.25">
      <c r="A69" s="1851" t="s">
        <v>2253</v>
      </c>
      <c r="B69" s="1851" t="s">
        <v>16</v>
      </c>
      <c r="C69" s="1851" t="s">
        <v>2490</v>
      </c>
      <c r="D69" s="1851" t="s">
        <v>2491</v>
      </c>
      <c r="E69" s="1851" t="s">
        <v>2492</v>
      </c>
      <c r="F69" s="1851" t="s">
        <v>2400</v>
      </c>
      <c r="G69" s="1851" t="s">
        <v>28</v>
      </c>
      <c r="H69" s="1851" t="s">
        <v>28</v>
      </c>
      <c r="I69" s="1851" t="s">
        <v>812</v>
      </c>
    </row>
    <row customHeight="1" ht="11.25">
      <c r="A70" s="1851" t="s">
        <v>2253</v>
      </c>
      <c r="B70" s="1851" t="s">
        <v>16</v>
      </c>
      <c r="C70" s="1851" t="s">
        <v>2493</v>
      </c>
      <c r="D70" s="1851" t="s">
        <v>2494</v>
      </c>
      <c r="E70" s="1851" t="s">
        <v>2495</v>
      </c>
      <c r="F70" s="1851" t="s">
        <v>2351</v>
      </c>
      <c r="G70" s="1851" t="s">
        <v>2496</v>
      </c>
      <c r="H70" s="1851" t="s">
        <v>28</v>
      </c>
      <c r="I70" s="1851" t="s">
        <v>812</v>
      </c>
    </row>
    <row customHeight="1" ht="11.25">
      <c r="A71" s="1851" t="s">
        <v>2253</v>
      </c>
      <c r="B71" s="1851" t="s">
        <v>16</v>
      </c>
      <c r="C71" s="1851" t="s">
        <v>2497</v>
      </c>
      <c r="D71" s="1851" t="s">
        <v>2498</v>
      </c>
      <c r="E71" s="1851" t="s">
        <v>2499</v>
      </c>
      <c r="F71" s="1851" t="s">
        <v>2351</v>
      </c>
      <c r="G71" s="1851" t="s">
        <v>2500</v>
      </c>
      <c r="H71" s="1851" t="s">
        <v>28</v>
      </c>
      <c r="I71" s="1851" t="s">
        <v>812</v>
      </c>
    </row>
    <row customHeight="1" ht="11.25">
      <c r="A72" s="1851" t="s">
        <v>2253</v>
      </c>
      <c r="B72" s="1851" t="s">
        <v>16</v>
      </c>
      <c r="C72" s="1851" t="s">
        <v>2501</v>
      </c>
      <c r="D72" s="1851" t="s">
        <v>2502</v>
      </c>
      <c r="E72" s="1851" t="s">
        <v>2503</v>
      </c>
      <c r="F72" s="1851" t="s">
        <v>2313</v>
      </c>
      <c r="G72" s="1851" t="s">
        <v>2504</v>
      </c>
      <c r="H72" s="1851" t="s">
        <v>28</v>
      </c>
      <c r="I72" s="1851" t="s">
        <v>812</v>
      </c>
    </row>
    <row customHeight="1" ht="11.25">
      <c r="A73" s="1851" t="s">
        <v>2253</v>
      </c>
      <c r="B73" s="1851" t="s">
        <v>16</v>
      </c>
      <c r="C73" s="1851" t="s">
        <v>2505</v>
      </c>
      <c r="D73" s="1851" t="s">
        <v>2506</v>
      </c>
      <c r="E73" s="1851" t="s">
        <v>2507</v>
      </c>
      <c r="F73" s="1851" t="s">
        <v>2257</v>
      </c>
      <c r="G73" s="1851" t="s">
        <v>28</v>
      </c>
      <c r="H73" s="1851" t="s">
        <v>28</v>
      </c>
      <c r="I73" s="1851" t="s">
        <v>812</v>
      </c>
    </row>
    <row customHeight="1" ht="11.25">
      <c r="A74" s="1851" t="s">
        <v>2253</v>
      </c>
      <c r="B74" s="1851" t="s">
        <v>16</v>
      </c>
      <c r="C74" s="1851" t="s">
        <v>2508</v>
      </c>
      <c r="D74" s="1851" t="s">
        <v>2509</v>
      </c>
      <c r="E74" s="1851" t="s">
        <v>2510</v>
      </c>
      <c r="F74" s="1851" t="s">
        <v>2339</v>
      </c>
      <c r="G74" s="1851" t="s">
        <v>28</v>
      </c>
      <c r="H74" s="1851" t="s">
        <v>28</v>
      </c>
      <c r="I74" s="1851" t="s">
        <v>812</v>
      </c>
    </row>
    <row customHeight="1" ht="11.25">
      <c r="A75" s="1851" t="s">
        <v>2253</v>
      </c>
      <c r="B75" s="1851" t="s">
        <v>16</v>
      </c>
      <c r="C75" s="1851" t="s">
        <v>2511</v>
      </c>
      <c r="D75" s="1851" t="s">
        <v>2512</v>
      </c>
      <c r="E75" s="1851" t="s">
        <v>2513</v>
      </c>
      <c r="F75" s="1851" t="s">
        <v>2257</v>
      </c>
      <c r="G75" s="1851" t="s">
        <v>28</v>
      </c>
      <c r="H75" s="1851" t="s">
        <v>28</v>
      </c>
      <c r="I75" s="1851" t="s">
        <v>812</v>
      </c>
    </row>
    <row customHeight="1" ht="11.25">
      <c r="A76" s="1851" t="s">
        <v>2253</v>
      </c>
      <c r="B76" s="1851" t="s">
        <v>16</v>
      </c>
      <c r="C76" s="1851" t="s">
        <v>28</v>
      </c>
      <c r="D76" s="1851" t="s">
        <v>2514</v>
      </c>
      <c r="E76" s="1851" t="s">
        <v>2515</v>
      </c>
      <c r="F76" s="1851" t="s">
        <v>2257</v>
      </c>
      <c r="G76" s="1851" t="s">
        <v>28</v>
      </c>
      <c r="H76" s="1851" t="s">
        <v>28</v>
      </c>
      <c r="I76" s="1851" t="s">
        <v>812</v>
      </c>
    </row>
    <row customHeight="1" ht="11.25">
      <c r="A77" s="1851" t="s">
        <v>2253</v>
      </c>
      <c r="B77" s="1851" t="s">
        <v>16</v>
      </c>
      <c r="C77" s="1851" t="s">
        <v>2516</v>
      </c>
      <c r="D77" s="1851" t="s">
        <v>2517</v>
      </c>
      <c r="E77" s="1851" t="s">
        <v>2518</v>
      </c>
      <c r="F77" s="1851" t="s">
        <v>2328</v>
      </c>
      <c r="G77" s="1851" t="s">
        <v>28</v>
      </c>
      <c r="H77" s="1851" t="s">
        <v>28</v>
      </c>
      <c r="I77" s="1851" t="s">
        <v>812</v>
      </c>
    </row>
    <row customHeight="1" ht="11.25">
      <c r="A78" s="1851" t="s">
        <v>2253</v>
      </c>
      <c r="B78" s="1851" t="s">
        <v>16</v>
      </c>
      <c r="C78" s="1851" t="s">
        <v>2519</v>
      </c>
      <c r="D78" s="1851" t="s">
        <v>2520</v>
      </c>
      <c r="E78" s="1851" t="s">
        <v>2521</v>
      </c>
      <c r="F78" s="1851" t="s">
        <v>2522</v>
      </c>
      <c r="G78" s="1851" t="s">
        <v>28</v>
      </c>
      <c r="H78" s="1851" t="s">
        <v>28</v>
      </c>
      <c r="I78" s="1851" t="s">
        <v>812</v>
      </c>
    </row>
    <row customHeight="1" ht="11.25">
      <c r="A79" s="1851" t="s">
        <v>2253</v>
      </c>
      <c r="B79" s="1851" t="s">
        <v>16</v>
      </c>
      <c r="C79" s="1851" t="s">
        <v>2523</v>
      </c>
      <c r="D79" s="1851" t="s">
        <v>2524</v>
      </c>
      <c r="E79" s="1851" t="s">
        <v>2521</v>
      </c>
      <c r="F79" s="1851" t="s">
        <v>2525</v>
      </c>
      <c r="G79" s="1851" t="s">
        <v>2526</v>
      </c>
      <c r="H79" s="1851" t="s">
        <v>28</v>
      </c>
      <c r="I79" s="1851" t="s">
        <v>812</v>
      </c>
    </row>
    <row customHeight="1" ht="11.25">
      <c r="A80" s="1851" t="s">
        <v>2253</v>
      </c>
      <c r="B80" s="1851" t="s">
        <v>16</v>
      </c>
      <c r="C80" s="1851" t="s">
        <v>2527</v>
      </c>
      <c r="D80" s="1851" t="s">
        <v>2528</v>
      </c>
      <c r="E80" s="1851" t="s">
        <v>2529</v>
      </c>
      <c r="F80" s="1851" t="s">
        <v>2530</v>
      </c>
      <c r="G80" s="1851" t="s">
        <v>28</v>
      </c>
      <c r="H80" s="1851" t="s">
        <v>28</v>
      </c>
      <c r="I80" s="1851" t="s">
        <v>812</v>
      </c>
    </row>
    <row customHeight="1" ht="11.25">
      <c r="A81" s="1851" t="s">
        <v>2253</v>
      </c>
      <c r="B81" s="1851" t="s">
        <v>16</v>
      </c>
      <c r="C81" s="1851" t="s">
        <v>2531</v>
      </c>
      <c r="D81" s="1851" t="s">
        <v>2532</v>
      </c>
      <c r="E81" s="1851" t="s">
        <v>2529</v>
      </c>
      <c r="F81" s="1851" t="s">
        <v>2533</v>
      </c>
      <c r="G81" s="1851" t="s">
        <v>28</v>
      </c>
      <c r="H81" s="1851" t="s">
        <v>28</v>
      </c>
      <c r="I81" s="1851" t="s">
        <v>812</v>
      </c>
    </row>
    <row customHeight="1" ht="11.25">
      <c r="A82" s="1851" t="s">
        <v>2253</v>
      </c>
      <c r="B82" s="1851" t="s">
        <v>16</v>
      </c>
      <c r="C82" s="1851" t="s">
        <v>2534</v>
      </c>
      <c r="D82" s="1851" t="s">
        <v>2535</v>
      </c>
      <c r="E82" s="1851" t="s">
        <v>2536</v>
      </c>
      <c r="F82" s="1851" t="s">
        <v>2537</v>
      </c>
      <c r="G82" s="1851" t="s">
        <v>28</v>
      </c>
      <c r="H82" s="1851" t="s">
        <v>28</v>
      </c>
      <c r="I82" s="1851" t="s">
        <v>812</v>
      </c>
    </row>
    <row customHeight="1" ht="11.25">
      <c r="A83" s="1851" t="s">
        <v>2253</v>
      </c>
      <c r="B83" s="1851" t="s">
        <v>16</v>
      </c>
      <c r="C83" s="1851" t="s">
        <v>2254</v>
      </c>
      <c r="D83" s="1851" t="s">
        <v>2255</v>
      </c>
      <c r="E83" s="1851" t="s">
        <v>2256</v>
      </c>
      <c r="F83" s="1851" t="s">
        <v>2257</v>
      </c>
      <c r="G83" s="1851" t="s">
        <v>28</v>
      </c>
      <c r="H83" s="1851" t="s">
        <v>28</v>
      </c>
      <c r="I83" s="1851" t="s">
        <v>898</v>
      </c>
    </row>
    <row customHeight="1" ht="11.25">
      <c r="A84" s="1851" t="s">
        <v>2253</v>
      </c>
      <c r="B84" s="1851" t="s">
        <v>16</v>
      </c>
      <c r="C84" s="1851" t="s">
        <v>2258</v>
      </c>
      <c r="D84" s="1851" t="s">
        <v>2259</v>
      </c>
      <c r="E84" s="1851" t="s">
        <v>2260</v>
      </c>
      <c r="F84" s="1851" t="s">
        <v>2261</v>
      </c>
      <c r="G84" s="1851" t="s">
        <v>28</v>
      </c>
      <c r="H84" s="1851" t="s">
        <v>28</v>
      </c>
      <c r="I84" s="1851" t="s">
        <v>898</v>
      </c>
    </row>
    <row customHeight="1" ht="11.25">
      <c r="A85" s="1851" t="s">
        <v>2253</v>
      </c>
      <c r="B85" s="1851" t="s">
        <v>16</v>
      </c>
      <c r="C85" s="1851" t="s">
        <v>2281</v>
      </c>
      <c r="D85" s="1851" t="s">
        <v>2282</v>
      </c>
      <c r="E85" s="1851" t="s">
        <v>2283</v>
      </c>
      <c r="F85" s="1851" t="s">
        <v>2257</v>
      </c>
      <c r="G85" s="1851" t="s">
        <v>28</v>
      </c>
      <c r="H85" s="1851" t="s">
        <v>28</v>
      </c>
      <c r="I85" s="1851" t="s">
        <v>898</v>
      </c>
    </row>
    <row customHeight="1" ht="11.25">
      <c r="A86" s="1851" t="s">
        <v>2253</v>
      </c>
      <c r="B86" s="1851" t="s">
        <v>16</v>
      </c>
      <c r="C86" s="1851" t="s">
        <v>2299</v>
      </c>
      <c r="D86" s="1851" t="s">
        <v>2300</v>
      </c>
      <c r="E86" s="1851" t="s">
        <v>2301</v>
      </c>
      <c r="F86" s="1851" t="s">
        <v>2298</v>
      </c>
      <c r="G86" s="1851" t="s">
        <v>28</v>
      </c>
      <c r="H86" s="1851" t="s">
        <v>28</v>
      </c>
      <c r="I86" s="1851" t="s">
        <v>898</v>
      </c>
    </row>
    <row customHeight="1" ht="11.25">
      <c r="A87" s="1851" t="s">
        <v>2253</v>
      </c>
      <c r="B87" s="1851" t="s">
        <v>16</v>
      </c>
      <c r="C87" s="1851" t="s">
        <v>2302</v>
      </c>
      <c r="D87" s="1851" t="s">
        <v>2303</v>
      </c>
      <c r="E87" s="1851" t="s">
        <v>2304</v>
      </c>
      <c r="F87" s="1851" t="s">
        <v>2305</v>
      </c>
      <c r="G87" s="1851" t="s">
        <v>28</v>
      </c>
      <c r="H87" s="1851" t="s">
        <v>28</v>
      </c>
      <c r="I87" s="1851" t="s">
        <v>898</v>
      </c>
    </row>
    <row customHeight="1" ht="11.25">
      <c r="A88" s="1851" t="s">
        <v>2253</v>
      </c>
      <c r="B88" s="1851" t="s">
        <v>16</v>
      </c>
      <c r="C88" s="1851" t="s">
        <v>2314</v>
      </c>
      <c r="D88" s="1851" t="s">
        <v>2315</v>
      </c>
      <c r="E88" s="1851" t="s">
        <v>2316</v>
      </c>
      <c r="F88" s="1851" t="s">
        <v>2257</v>
      </c>
      <c r="G88" s="1851" t="s">
        <v>28</v>
      </c>
      <c r="H88" s="1851" t="s">
        <v>28</v>
      </c>
      <c r="I88" s="1851" t="s">
        <v>898</v>
      </c>
    </row>
    <row customHeight="1" ht="11.25">
      <c r="A89" s="1851" t="s">
        <v>2253</v>
      </c>
      <c r="B89" s="1851" t="s">
        <v>16</v>
      </c>
      <c r="C89" s="1851" t="s">
        <v>2317</v>
      </c>
      <c r="D89" s="1851" t="s">
        <v>2318</v>
      </c>
      <c r="E89" s="1851" t="s">
        <v>2319</v>
      </c>
      <c r="F89" s="1851" t="s">
        <v>2320</v>
      </c>
      <c r="G89" s="1851" t="s">
        <v>2321</v>
      </c>
      <c r="H89" s="1851" t="s">
        <v>28</v>
      </c>
      <c r="I89" s="1851" t="s">
        <v>898</v>
      </c>
    </row>
    <row customHeight="1" ht="11.25">
      <c r="A90" s="1851" t="s">
        <v>2253</v>
      </c>
      <c r="B90" s="1851" t="s">
        <v>16</v>
      </c>
      <c r="C90" s="1851" t="s">
        <v>2322</v>
      </c>
      <c r="D90" s="1851" t="s">
        <v>2323</v>
      </c>
      <c r="E90" s="1851" t="s">
        <v>2324</v>
      </c>
      <c r="F90" s="1851" t="s">
        <v>2280</v>
      </c>
      <c r="G90" s="1851" t="s">
        <v>28</v>
      </c>
      <c r="H90" s="1851" t="s">
        <v>28</v>
      </c>
      <c r="I90" s="1851" t="s">
        <v>898</v>
      </c>
    </row>
    <row customHeight="1" ht="11.25">
      <c r="A91" s="1851" t="s">
        <v>2253</v>
      </c>
      <c r="B91" s="1851" t="s">
        <v>16</v>
      </c>
      <c r="C91" s="1851" t="s">
        <v>2330</v>
      </c>
      <c r="D91" s="1851" t="s">
        <v>2331</v>
      </c>
      <c r="E91" s="1851" t="s">
        <v>2332</v>
      </c>
      <c r="F91" s="1851" t="s">
        <v>2276</v>
      </c>
      <c r="G91" s="1851" t="s">
        <v>28</v>
      </c>
      <c r="H91" s="1851" t="s">
        <v>28</v>
      </c>
      <c r="I91" s="1851" t="s">
        <v>898</v>
      </c>
    </row>
    <row customHeight="1" ht="11.25">
      <c r="A92" s="1851" t="s">
        <v>2253</v>
      </c>
      <c r="B92" s="1851" t="s">
        <v>16</v>
      </c>
      <c r="C92" s="1851" t="s">
        <v>2352</v>
      </c>
      <c r="D92" s="1851" t="s">
        <v>2353</v>
      </c>
      <c r="E92" s="1851" t="s">
        <v>2354</v>
      </c>
      <c r="F92" s="1851" t="s">
        <v>2328</v>
      </c>
      <c r="G92" s="1851" t="s">
        <v>2355</v>
      </c>
      <c r="H92" s="1851" t="s">
        <v>28</v>
      </c>
      <c r="I92" s="1851" t="s">
        <v>898</v>
      </c>
    </row>
    <row customHeight="1" ht="11.25">
      <c r="A93" s="1851" t="s">
        <v>2253</v>
      </c>
      <c r="B93" s="1851" t="s">
        <v>16</v>
      </c>
      <c r="C93" s="1851" t="s">
        <v>2360</v>
      </c>
      <c r="D93" s="1851" t="s">
        <v>2361</v>
      </c>
      <c r="E93" s="1851" t="s">
        <v>2362</v>
      </c>
      <c r="F93" s="1851" t="s">
        <v>2339</v>
      </c>
      <c r="G93" s="1851" t="s">
        <v>2363</v>
      </c>
      <c r="H93" s="1851" t="s">
        <v>28</v>
      </c>
      <c r="I93" s="1851" t="s">
        <v>898</v>
      </c>
    </row>
    <row customHeight="1" ht="11.25">
      <c r="A94" s="1851" t="s">
        <v>2253</v>
      </c>
      <c r="B94" s="1851" t="s">
        <v>16</v>
      </c>
      <c r="C94" s="1851" t="s">
        <v>2375</v>
      </c>
      <c r="D94" s="1851" t="s">
        <v>2376</v>
      </c>
      <c r="E94" s="1851" t="s">
        <v>2377</v>
      </c>
      <c r="F94" s="1851" t="s">
        <v>2378</v>
      </c>
      <c r="G94" s="1851" t="s">
        <v>28</v>
      </c>
      <c r="H94" s="1851" t="s">
        <v>28</v>
      </c>
      <c r="I94" s="1851" t="s">
        <v>898</v>
      </c>
    </row>
    <row customHeight="1" ht="11.25">
      <c r="A95" s="1851" t="s">
        <v>2253</v>
      </c>
      <c r="B95" s="1851" t="s">
        <v>16</v>
      </c>
      <c r="C95" s="1851" t="s">
        <v>2388</v>
      </c>
      <c r="D95" s="1851" t="s">
        <v>2389</v>
      </c>
      <c r="E95" s="1851" t="s">
        <v>2390</v>
      </c>
      <c r="F95" s="1851" t="s">
        <v>2339</v>
      </c>
      <c r="G95" s="1851" t="s">
        <v>2391</v>
      </c>
      <c r="H95" s="1851" t="s">
        <v>28</v>
      </c>
      <c r="I95" s="1851" t="s">
        <v>898</v>
      </c>
    </row>
    <row customHeight="1" ht="11.25">
      <c r="A96" s="1851" t="s">
        <v>2253</v>
      </c>
      <c r="B96" s="1851" t="s">
        <v>16</v>
      </c>
      <c r="C96" s="1851" t="s">
        <v>2414</v>
      </c>
      <c r="D96" s="1851" t="s">
        <v>2415</v>
      </c>
      <c r="E96" s="1851" t="s">
        <v>2416</v>
      </c>
      <c r="F96" s="1851" t="s">
        <v>2276</v>
      </c>
      <c r="G96" s="1851" t="s">
        <v>28</v>
      </c>
      <c r="H96" s="1851" t="s">
        <v>28</v>
      </c>
      <c r="I96" s="1851" t="s">
        <v>898</v>
      </c>
    </row>
    <row customHeight="1" ht="11.25">
      <c r="A97" s="1851" t="s">
        <v>2253</v>
      </c>
      <c r="B97" s="1851" t="s">
        <v>16</v>
      </c>
      <c r="C97" s="1851" t="s">
        <v>2446</v>
      </c>
      <c r="D97" s="1851" t="s">
        <v>2447</v>
      </c>
      <c r="E97" s="1851" t="s">
        <v>2448</v>
      </c>
      <c r="F97" s="1851" t="s">
        <v>2257</v>
      </c>
      <c r="G97" s="1851" t="s">
        <v>2449</v>
      </c>
      <c r="H97" s="1851" t="s">
        <v>28</v>
      </c>
      <c r="I97" s="1851" t="s">
        <v>898</v>
      </c>
    </row>
    <row customHeight="1" ht="11.25">
      <c r="A98" s="1851" t="s">
        <v>2253</v>
      </c>
      <c r="B98" s="1851" t="s">
        <v>16</v>
      </c>
      <c r="C98" s="1851" t="s">
        <v>2456</v>
      </c>
      <c r="D98" s="1851" t="s">
        <v>2457</v>
      </c>
      <c r="E98" s="1851" t="s">
        <v>2458</v>
      </c>
      <c r="F98" s="1851" t="s">
        <v>2257</v>
      </c>
      <c r="G98" s="1851" t="s">
        <v>2459</v>
      </c>
      <c r="H98" s="1851" t="s">
        <v>28</v>
      </c>
      <c r="I98" s="1851" t="s">
        <v>898</v>
      </c>
    </row>
    <row customHeight="1" ht="11.25">
      <c r="A99" s="1851" t="s">
        <v>2253</v>
      </c>
      <c r="B99" s="1851" t="s">
        <v>16</v>
      </c>
      <c r="C99" s="1851" t="s">
        <v>2483</v>
      </c>
      <c r="D99" s="1851" t="s">
        <v>2484</v>
      </c>
      <c r="E99" s="1851" t="s">
        <v>2485</v>
      </c>
      <c r="F99" s="1851" t="s">
        <v>2339</v>
      </c>
      <c r="G99" s="1851" t="s">
        <v>28</v>
      </c>
      <c r="H99" s="1851" t="s">
        <v>28</v>
      </c>
      <c r="I99" s="1851" t="s">
        <v>898</v>
      </c>
    </row>
    <row customHeight="1" ht="11.25">
      <c r="A100" s="1851" t="s">
        <v>2253</v>
      </c>
      <c r="B100" s="1851" t="s">
        <v>16</v>
      </c>
      <c r="C100" s="1851" t="s">
        <v>2486</v>
      </c>
      <c r="D100" s="1851" t="s">
        <v>2487</v>
      </c>
      <c r="E100" s="1851" t="s">
        <v>2488</v>
      </c>
      <c r="F100" s="1851" t="s">
        <v>2257</v>
      </c>
      <c r="G100" s="1851" t="s">
        <v>2489</v>
      </c>
      <c r="H100" s="1851" t="s">
        <v>28</v>
      </c>
      <c r="I100" s="1851" t="s">
        <v>898</v>
      </c>
    </row>
    <row customHeight="1" ht="11.25">
      <c r="A101" s="1851" t="s">
        <v>2253</v>
      </c>
      <c r="B101" s="1851" t="s">
        <v>16</v>
      </c>
      <c r="C101" s="1851" t="s">
        <v>28</v>
      </c>
      <c r="D101" s="1851" t="s">
        <v>2514</v>
      </c>
      <c r="E101" s="1851" t="s">
        <v>2515</v>
      </c>
      <c r="F101" s="1851" t="s">
        <v>2257</v>
      </c>
      <c r="G101" s="1851" t="s">
        <v>28</v>
      </c>
      <c r="H101" s="1851" t="s">
        <v>28</v>
      </c>
      <c r="I101" s="1851" t="s">
        <v>898</v>
      </c>
    </row>
    <row customHeight="1" ht="11.25">
      <c r="A102" s="1851" t="s">
        <v>2253</v>
      </c>
      <c r="B102" s="1851" t="s">
        <v>16</v>
      </c>
      <c r="C102" s="1851" t="s">
        <v>2519</v>
      </c>
      <c r="D102" s="1851" t="s">
        <v>2520</v>
      </c>
      <c r="E102" s="1851" t="s">
        <v>2521</v>
      </c>
      <c r="F102" s="1851" t="s">
        <v>2522</v>
      </c>
      <c r="G102" s="1851" t="s">
        <v>28</v>
      </c>
      <c r="H102" s="1851" t="s">
        <v>28</v>
      </c>
      <c r="I102" s="1851" t="s">
        <v>898</v>
      </c>
    </row>
    <row customHeight="1" ht="11.25">
      <c r="A103" s="1851" t="s">
        <v>2253</v>
      </c>
      <c r="B103" s="1851" t="s">
        <v>16</v>
      </c>
      <c r="C103" s="1851" t="s">
        <v>2523</v>
      </c>
      <c r="D103" s="1851" t="s">
        <v>2524</v>
      </c>
      <c r="E103" s="1851" t="s">
        <v>2521</v>
      </c>
      <c r="F103" s="1851" t="s">
        <v>2525</v>
      </c>
      <c r="G103" s="1851" t="s">
        <v>2526</v>
      </c>
      <c r="H103" s="1851" t="s">
        <v>28</v>
      </c>
      <c r="I103" s="1851" t="s">
        <v>898</v>
      </c>
    </row>
    <row customHeight="1" ht="11.25">
      <c r="A104" s="1851" t="s">
        <v>2253</v>
      </c>
      <c r="B104" s="1851" t="s">
        <v>16</v>
      </c>
      <c r="C104" s="1851" t="s">
        <v>2534</v>
      </c>
      <c r="D104" s="1851" t="s">
        <v>2535</v>
      </c>
      <c r="E104" s="1851" t="s">
        <v>2536</v>
      </c>
      <c r="F104" s="1851" t="s">
        <v>2537</v>
      </c>
      <c r="G104" s="1851" t="s">
        <v>28</v>
      </c>
      <c r="H104" s="1851" t="s">
        <v>28</v>
      </c>
      <c r="I104" s="1851" t="s">
        <v>898</v>
      </c>
    </row>
    <row customHeight="1" ht="11.25">
      <c r="A105" s="1851" t="s">
        <v>2253</v>
      </c>
      <c r="B105" s="1851" t="s">
        <v>16</v>
      </c>
      <c r="C105" s="1851" t="s">
        <v>2254</v>
      </c>
      <c r="D105" s="1851" t="s">
        <v>2255</v>
      </c>
      <c r="E105" s="1851" t="s">
        <v>2256</v>
      </c>
      <c r="F105" s="1851" t="s">
        <v>2257</v>
      </c>
      <c r="G105" s="1851" t="s">
        <v>28</v>
      </c>
      <c r="H105" s="1851" t="s">
        <v>28</v>
      </c>
      <c r="I105" s="1851" t="s">
        <v>858</v>
      </c>
    </row>
    <row customHeight="1" ht="11.25">
      <c r="A106" s="1851" t="s">
        <v>2253</v>
      </c>
      <c r="B106" s="1851" t="s">
        <v>16</v>
      </c>
      <c r="C106" s="1851" t="s">
        <v>2258</v>
      </c>
      <c r="D106" s="1851" t="s">
        <v>2259</v>
      </c>
      <c r="E106" s="1851" t="s">
        <v>2260</v>
      </c>
      <c r="F106" s="1851" t="s">
        <v>2261</v>
      </c>
      <c r="G106" s="1851" t="s">
        <v>28</v>
      </c>
      <c r="H106" s="1851" t="s">
        <v>28</v>
      </c>
      <c r="I106" s="1851" t="s">
        <v>858</v>
      </c>
    </row>
    <row customHeight="1" ht="11.25">
      <c r="A107" s="1851" t="s">
        <v>2253</v>
      </c>
      <c r="B107" s="1851" t="s">
        <v>16</v>
      </c>
      <c r="C107" s="1851" t="s">
        <v>2538</v>
      </c>
      <c r="D107" s="1851" t="s">
        <v>2539</v>
      </c>
      <c r="E107" s="1851" t="s">
        <v>2540</v>
      </c>
      <c r="F107" s="1851" t="s">
        <v>2257</v>
      </c>
      <c r="G107" s="1851" t="s">
        <v>28</v>
      </c>
      <c r="H107" s="1851" t="s">
        <v>28</v>
      </c>
      <c r="I107" s="1851" t="s">
        <v>858</v>
      </c>
    </row>
    <row customHeight="1" ht="11.25">
      <c r="A108" s="1851" t="s">
        <v>2253</v>
      </c>
      <c r="B108" s="1851" t="s">
        <v>16</v>
      </c>
      <c r="C108" s="1851" t="s">
        <v>2281</v>
      </c>
      <c r="D108" s="1851" t="s">
        <v>2282</v>
      </c>
      <c r="E108" s="1851" t="s">
        <v>2283</v>
      </c>
      <c r="F108" s="1851" t="s">
        <v>2257</v>
      </c>
      <c r="G108" s="1851" t="s">
        <v>28</v>
      </c>
      <c r="H108" s="1851" t="s">
        <v>28</v>
      </c>
      <c r="I108" s="1851" t="s">
        <v>858</v>
      </c>
    </row>
    <row customHeight="1" ht="11.25">
      <c r="A109" s="1851" t="s">
        <v>2253</v>
      </c>
      <c r="B109" s="1851" t="s">
        <v>16</v>
      </c>
      <c r="C109" s="1851" t="s">
        <v>2541</v>
      </c>
      <c r="D109" s="1851" t="s">
        <v>2542</v>
      </c>
      <c r="E109" s="1851" t="s">
        <v>2543</v>
      </c>
      <c r="F109" s="1851" t="s">
        <v>2378</v>
      </c>
      <c r="G109" s="1851" t="s">
        <v>28</v>
      </c>
      <c r="H109" s="1851" t="s">
        <v>28</v>
      </c>
      <c r="I109" s="1851" t="s">
        <v>858</v>
      </c>
    </row>
    <row customHeight="1" ht="11.25">
      <c r="A110" s="1851" t="s">
        <v>2253</v>
      </c>
      <c r="B110" s="1851" t="s">
        <v>16</v>
      </c>
      <c r="C110" s="1851" t="s">
        <v>2284</v>
      </c>
      <c r="D110" s="1851" t="s">
        <v>2285</v>
      </c>
      <c r="E110" s="1851" t="s">
        <v>2286</v>
      </c>
      <c r="F110" s="1851" t="s">
        <v>2287</v>
      </c>
      <c r="G110" s="1851" t="s">
        <v>28</v>
      </c>
      <c r="H110" s="1851" t="s">
        <v>28</v>
      </c>
      <c r="I110" s="1851" t="s">
        <v>858</v>
      </c>
    </row>
    <row customHeight="1" ht="11.25">
      <c r="A111" s="1851" t="s">
        <v>2253</v>
      </c>
      <c r="B111" s="1851" t="s">
        <v>16</v>
      </c>
      <c r="C111" s="1851" t="s">
        <v>2544</v>
      </c>
      <c r="D111" s="1851" t="s">
        <v>2545</v>
      </c>
      <c r="E111" s="1851" t="s">
        <v>2546</v>
      </c>
      <c r="F111" s="1851" t="s">
        <v>2257</v>
      </c>
      <c r="G111" s="1851" t="s">
        <v>28</v>
      </c>
      <c r="H111" s="1851" t="s">
        <v>28</v>
      </c>
      <c r="I111" s="1851" t="s">
        <v>858</v>
      </c>
    </row>
    <row customHeight="1" ht="11.25">
      <c r="A112" s="1851" t="s">
        <v>2253</v>
      </c>
      <c r="B112" s="1851" t="s">
        <v>16</v>
      </c>
      <c r="C112" s="1851" t="s">
        <v>2291</v>
      </c>
      <c r="D112" s="1851" t="s">
        <v>2292</v>
      </c>
      <c r="E112" s="1851" t="s">
        <v>2293</v>
      </c>
      <c r="F112" s="1851" t="s">
        <v>2272</v>
      </c>
      <c r="G112" s="1851" t="s">
        <v>2294</v>
      </c>
      <c r="H112" s="1851" t="s">
        <v>28</v>
      </c>
      <c r="I112" s="1851" t="s">
        <v>858</v>
      </c>
    </row>
    <row customHeight="1" ht="11.25">
      <c r="A113" s="1851" t="s">
        <v>2253</v>
      </c>
      <c r="B113" s="1851" t="s">
        <v>16</v>
      </c>
      <c r="C113" s="1851" t="s">
        <v>2295</v>
      </c>
      <c r="D113" s="1851" t="s">
        <v>2296</v>
      </c>
      <c r="E113" s="1851" t="s">
        <v>2297</v>
      </c>
      <c r="F113" s="1851" t="s">
        <v>2298</v>
      </c>
      <c r="G113" s="1851" t="s">
        <v>28</v>
      </c>
      <c r="H113" s="1851" t="s">
        <v>28</v>
      </c>
      <c r="I113" s="1851" t="s">
        <v>858</v>
      </c>
    </row>
    <row customHeight="1" ht="11.25">
      <c r="A114" s="1851" t="s">
        <v>2253</v>
      </c>
      <c r="B114" s="1851" t="s">
        <v>16</v>
      </c>
      <c r="C114" s="1851" t="s">
        <v>2299</v>
      </c>
      <c r="D114" s="1851" t="s">
        <v>2300</v>
      </c>
      <c r="E114" s="1851" t="s">
        <v>2301</v>
      </c>
      <c r="F114" s="1851" t="s">
        <v>2298</v>
      </c>
      <c r="G114" s="1851" t="s">
        <v>28</v>
      </c>
      <c r="H114" s="1851" t="s">
        <v>28</v>
      </c>
      <c r="I114" s="1851" t="s">
        <v>858</v>
      </c>
    </row>
    <row customHeight="1" ht="11.25">
      <c r="A115" s="1851" t="s">
        <v>2253</v>
      </c>
      <c r="B115" s="1851" t="s">
        <v>16</v>
      </c>
      <c r="C115" s="1851" t="s">
        <v>2547</v>
      </c>
      <c r="D115" s="1851" t="s">
        <v>2548</v>
      </c>
      <c r="E115" s="1851" t="s">
        <v>2549</v>
      </c>
      <c r="F115" s="1851" t="s">
        <v>2305</v>
      </c>
      <c r="G115" s="1851" t="s">
        <v>2550</v>
      </c>
      <c r="H115" s="1851" t="s">
        <v>28</v>
      </c>
      <c r="I115" s="1851" t="s">
        <v>858</v>
      </c>
    </row>
    <row customHeight="1" ht="11.25">
      <c r="A116" s="1851" t="s">
        <v>2253</v>
      </c>
      <c r="B116" s="1851" t="s">
        <v>16</v>
      </c>
      <c r="C116" s="1851" t="s">
        <v>2551</v>
      </c>
      <c r="D116" s="1851" t="s">
        <v>2552</v>
      </c>
      <c r="E116" s="1851" t="s">
        <v>2308</v>
      </c>
      <c r="F116" s="1851" t="s">
        <v>2553</v>
      </c>
      <c r="G116" s="1851" t="s">
        <v>28</v>
      </c>
      <c r="H116" s="1851" t="s">
        <v>28</v>
      </c>
      <c r="I116" s="1851" t="s">
        <v>858</v>
      </c>
    </row>
    <row customHeight="1" ht="11.25">
      <c r="A117" s="1851" t="s">
        <v>2253</v>
      </c>
      <c r="B117" s="1851" t="s">
        <v>16</v>
      </c>
      <c r="C117" s="1851" t="s">
        <v>2302</v>
      </c>
      <c r="D117" s="1851" t="s">
        <v>2303</v>
      </c>
      <c r="E117" s="1851" t="s">
        <v>2304</v>
      </c>
      <c r="F117" s="1851" t="s">
        <v>2305</v>
      </c>
      <c r="G117" s="1851" t="s">
        <v>28</v>
      </c>
      <c r="H117" s="1851" t="s">
        <v>28</v>
      </c>
      <c r="I117" s="1851" t="s">
        <v>858</v>
      </c>
    </row>
    <row customHeight="1" ht="11.25">
      <c r="A118" s="1851" t="s">
        <v>2253</v>
      </c>
      <c r="B118" s="1851" t="s">
        <v>16</v>
      </c>
      <c r="C118" s="1851" t="s">
        <v>2554</v>
      </c>
      <c r="D118" s="1851" t="s">
        <v>2555</v>
      </c>
      <c r="E118" s="1851" t="s">
        <v>2556</v>
      </c>
      <c r="F118" s="1851" t="s">
        <v>51</v>
      </c>
      <c r="G118" s="1851" t="s">
        <v>28</v>
      </c>
      <c r="H118" s="1851" t="s">
        <v>28</v>
      </c>
      <c r="I118" s="1851" t="s">
        <v>858</v>
      </c>
    </row>
    <row customHeight="1" ht="11.25">
      <c r="A119" s="1851" t="s">
        <v>2253</v>
      </c>
      <c r="B119" s="1851" t="s">
        <v>16</v>
      </c>
      <c r="C119" s="1851" t="s">
        <v>2557</v>
      </c>
      <c r="D119" s="1851" t="s">
        <v>2558</v>
      </c>
      <c r="E119" s="1851" t="s">
        <v>2559</v>
      </c>
      <c r="F119" s="1851" t="s">
        <v>2309</v>
      </c>
      <c r="G119" s="1851" t="s">
        <v>28</v>
      </c>
      <c r="H119" s="1851" t="s">
        <v>28</v>
      </c>
      <c r="I119" s="1851" t="s">
        <v>858</v>
      </c>
    </row>
    <row customHeight="1" ht="11.25">
      <c r="A120" s="1851" t="s">
        <v>2253</v>
      </c>
      <c r="B120" s="1851" t="s">
        <v>16</v>
      </c>
      <c r="C120" s="1851" t="s">
        <v>2306</v>
      </c>
      <c r="D120" s="1851" t="s">
        <v>2307</v>
      </c>
      <c r="E120" s="1851" t="s">
        <v>2308</v>
      </c>
      <c r="F120" s="1851" t="s">
        <v>2309</v>
      </c>
      <c r="G120" s="1851" t="s">
        <v>28</v>
      </c>
      <c r="H120" s="1851" t="s">
        <v>28</v>
      </c>
      <c r="I120" s="1851" t="s">
        <v>858</v>
      </c>
    </row>
    <row customHeight="1" ht="11.25">
      <c r="A121" s="1851" t="s">
        <v>2253</v>
      </c>
      <c r="B121" s="1851" t="s">
        <v>16</v>
      </c>
      <c r="C121" s="1851" t="s">
        <v>2310</v>
      </c>
      <c r="D121" s="1851" t="s">
        <v>2311</v>
      </c>
      <c r="E121" s="1851" t="s">
        <v>2312</v>
      </c>
      <c r="F121" s="1851" t="s">
        <v>2313</v>
      </c>
      <c r="G121" s="1851" t="s">
        <v>28</v>
      </c>
      <c r="H121" s="1851" t="s">
        <v>28</v>
      </c>
      <c r="I121" s="1851" t="s">
        <v>858</v>
      </c>
    </row>
    <row customHeight="1" ht="11.25">
      <c r="A122" s="1851" t="s">
        <v>2253</v>
      </c>
      <c r="B122" s="1851" t="s">
        <v>16</v>
      </c>
      <c r="C122" s="1851" t="s">
        <v>2317</v>
      </c>
      <c r="D122" s="1851" t="s">
        <v>2318</v>
      </c>
      <c r="E122" s="1851" t="s">
        <v>2319</v>
      </c>
      <c r="F122" s="1851" t="s">
        <v>2320</v>
      </c>
      <c r="G122" s="1851" t="s">
        <v>2321</v>
      </c>
      <c r="H122" s="1851" t="s">
        <v>28</v>
      </c>
      <c r="I122" s="1851" t="s">
        <v>858</v>
      </c>
    </row>
    <row customHeight="1" ht="11.25">
      <c r="A123" s="1851" t="s">
        <v>2253</v>
      </c>
      <c r="B123" s="1851" t="s">
        <v>16</v>
      </c>
      <c r="C123" s="1851" t="s">
        <v>2322</v>
      </c>
      <c r="D123" s="1851" t="s">
        <v>2323</v>
      </c>
      <c r="E123" s="1851" t="s">
        <v>2324</v>
      </c>
      <c r="F123" s="1851" t="s">
        <v>2280</v>
      </c>
      <c r="G123" s="1851" t="s">
        <v>28</v>
      </c>
      <c r="H123" s="1851" t="s">
        <v>28</v>
      </c>
      <c r="I123" s="1851" t="s">
        <v>858</v>
      </c>
    </row>
    <row customHeight="1" ht="11.25">
      <c r="A124" s="1851" t="s">
        <v>2253</v>
      </c>
      <c r="B124" s="1851" t="s">
        <v>16</v>
      </c>
      <c r="C124" s="1851" t="s">
        <v>2325</v>
      </c>
      <c r="D124" s="1851" t="s">
        <v>2326</v>
      </c>
      <c r="E124" s="1851" t="s">
        <v>2327</v>
      </c>
      <c r="F124" s="1851" t="s">
        <v>2328</v>
      </c>
      <c r="G124" s="1851" t="s">
        <v>2329</v>
      </c>
      <c r="H124" s="1851" t="s">
        <v>28</v>
      </c>
      <c r="I124" s="1851" t="s">
        <v>858</v>
      </c>
    </row>
    <row customHeight="1" ht="11.25">
      <c r="A125" s="1851" t="s">
        <v>2253</v>
      </c>
      <c r="B125" s="1851" t="s">
        <v>16</v>
      </c>
      <c r="C125" s="1851" t="s">
        <v>2337</v>
      </c>
      <c r="D125" s="1851" t="s">
        <v>2334</v>
      </c>
      <c r="E125" s="1851" t="s">
        <v>2338</v>
      </c>
      <c r="F125" s="1851" t="s">
        <v>2339</v>
      </c>
      <c r="G125" s="1851" t="s">
        <v>2340</v>
      </c>
      <c r="H125" s="1851" t="s">
        <v>28</v>
      </c>
      <c r="I125" s="1851" t="s">
        <v>858</v>
      </c>
    </row>
    <row customHeight="1" ht="11.25">
      <c r="A126" s="1851" t="s">
        <v>2253</v>
      </c>
      <c r="B126" s="1851" t="s">
        <v>16</v>
      </c>
      <c r="C126" s="1851" t="s">
        <v>2341</v>
      </c>
      <c r="D126" s="1851" t="s">
        <v>2342</v>
      </c>
      <c r="E126" s="1851" t="s">
        <v>2343</v>
      </c>
      <c r="F126" s="1851" t="s">
        <v>2339</v>
      </c>
      <c r="G126" s="1851" t="s">
        <v>2344</v>
      </c>
      <c r="H126" s="1851" t="s">
        <v>28</v>
      </c>
      <c r="I126" s="1851" t="s">
        <v>858</v>
      </c>
    </row>
    <row customHeight="1" ht="11.25">
      <c r="A127" s="1851" t="s">
        <v>2253</v>
      </c>
      <c r="B127" s="1851" t="s">
        <v>16</v>
      </c>
      <c r="C127" s="1851" t="s">
        <v>2345</v>
      </c>
      <c r="D127" s="1851" t="s">
        <v>2346</v>
      </c>
      <c r="E127" s="1851" t="s">
        <v>2347</v>
      </c>
      <c r="F127" s="1851" t="s">
        <v>2328</v>
      </c>
      <c r="G127" s="1851" t="s">
        <v>28</v>
      </c>
      <c r="H127" s="1851" t="s">
        <v>28</v>
      </c>
      <c r="I127" s="1851" t="s">
        <v>858</v>
      </c>
    </row>
    <row customHeight="1" ht="11.25">
      <c r="A128" s="1851" t="s">
        <v>2253</v>
      </c>
      <c r="B128" s="1851" t="s">
        <v>16</v>
      </c>
      <c r="C128" s="1851" t="s">
        <v>2348</v>
      </c>
      <c r="D128" s="1851" t="s">
        <v>2349</v>
      </c>
      <c r="E128" s="1851" t="s">
        <v>2350</v>
      </c>
      <c r="F128" s="1851" t="s">
        <v>2351</v>
      </c>
      <c r="G128" s="1851" t="s">
        <v>28</v>
      </c>
      <c r="H128" s="1851" t="s">
        <v>28</v>
      </c>
      <c r="I128" s="1851" t="s">
        <v>858</v>
      </c>
    </row>
    <row customHeight="1" ht="11.25">
      <c r="A129" s="1851" t="s">
        <v>2253</v>
      </c>
      <c r="B129" s="1851" t="s">
        <v>16</v>
      </c>
      <c r="C129" s="1851" t="s">
        <v>2352</v>
      </c>
      <c r="D129" s="1851" t="s">
        <v>2353</v>
      </c>
      <c r="E129" s="1851" t="s">
        <v>2354</v>
      </c>
      <c r="F129" s="1851" t="s">
        <v>2328</v>
      </c>
      <c r="G129" s="1851" t="s">
        <v>2355</v>
      </c>
      <c r="H129" s="1851" t="s">
        <v>28</v>
      </c>
      <c r="I129" s="1851" t="s">
        <v>858</v>
      </c>
    </row>
    <row customHeight="1" ht="11.25">
      <c r="A130" s="1851" t="s">
        <v>2253</v>
      </c>
      <c r="B130" s="1851" t="s">
        <v>16</v>
      </c>
      <c r="C130" s="1851" t="s">
        <v>2560</v>
      </c>
      <c r="D130" s="1851" t="s">
        <v>2561</v>
      </c>
      <c r="E130" s="1851" t="s">
        <v>2562</v>
      </c>
      <c r="F130" s="1851" t="s">
        <v>2339</v>
      </c>
      <c r="G130" s="1851" t="s">
        <v>28</v>
      </c>
      <c r="H130" s="1851" t="s">
        <v>28</v>
      </c>
      <c r="I130" s="1851" t="s">
        <v>858</v>
      </c>
    </row>
    <row customHeight="1" ht="11.25">
      <c r="A131" s="1851" t="s">
        <v>2253</v>
      </c>
      <c r="B131" s="1851" t="s">
        <v>16</v>
      </c>
      <c r="C131" s="1851" t="s">
        <v>2563</v>
      </c>
      <c r="D131" s="1851" t="s">
        <v>2564</v>
      </c>
      <c r="E131" s="1851" t="s">
        <v>2565</v>
      </c>
      <c r="F131" s="1851" t="s">
        <v>2276</v>
      </c>
      <c r="G131" s="1851" t="s">
        <v>2566</v>
      </c>
      <c r="H131" s="1851" t="s">
        <v>28</v>
      </c>
      <c r="I131" s="1851" t="s">
        <v>858</v>
      </c>
    </row>
    <row customHeight="1" ht="11.25">
      <c r="A132" s="1851" t="s">
        <v>2253</v>
      </c>
      <c r="B132" s="1851" t="s">
        <v>16</v>
      </c>
      <c r="C132" s="1851" t="s">
        <v>2356</v>
      </c>
      <c r="D132" s="1851" t="s">
        <v>2357</v>
      </c>
      <c r="E132" s="1851" t="s">
        <v>2358</v>
      </c>
      <c r="F132" s="1851" t="s">
        <v>2298</v>
      </c>
      <c r="G132" s="1851" t="s">
        <v>2359</v>
      </c>
      <c r="H132" s="1851" t="s">
        <v>28</v>
      </c>
      <c r="I132" s="1851" t="s">
        <v>858</v>
      </c>
    </row>
    <row customHeight="1" ht="11.25">
      <c r="A133" s="1851" t="s">
        <v>2253</v>
      </c>
      <c r="B133" s="1851" t="s">
        <v>16</v>
      </c>
      <c r="C133" s="1851" t="s">
        <v>2364</v>
      </c>
      <c r="D133" s="1851" t="s">
        <v>2365</v>
      </c>
      <c r="E133" s="1851" t="s">
        <v>2366</v>
      </c>
      <c r="F133" s="1851" t="s">
        <v>2272</v>
      </c>
      <c r="G133" s="1851" t="s">
        <v>2367</v>
      </c>
      <c r="H133" s="1851" t="s">
        <v>28</v>
      </c>
      <c r="I133" s="1851" t="s">
        <v>858</v>
      </c>
    </row>
    <row customHeight="1" ht="11.25">
      <c r="A134" s="1851" t="s">
        <v>2253</v>
      </c>
      <c r="B134" s="1851" t="s">
        <v>16</v>
      </c>
      <c r="C134" s="1851" t="s">
        <v>2368</v>
      </c>
      <c r="D134" s="1851" t="s">
        <v>2369</v>
      </c>
      <c r="E134" s="1851" t="s">
        <v>2370</v>
      </c>
      <c r="F134" s="1851" t="s">
        <v>2371</v>
      </c>
      <c r="G134" s="1851" t="s">
        <v>28</v>
      </c>
      <c r="H134" s="1851" t="s">
        <v>28</v>
      </c>
      <c r="I134" s="1851" t="s">
        <v>858</v>
      </c>
    </row>
    <row customHeight="1" ht="11.25">
      <c r="A135" s="1851" t="s">
        <v>2253</v>
      </c>
      <c r="B135" s="1851" t="s">
        <v>16</v>
      </c>
      <c r="C135" s="1851" t="s">
        <v>2372</v>
      </c>
      <c r="D135" s="1851" t="s">
        <v>2373</v>
      </c>
      <c r="E135" s="1851" t="s">
        <v>2374</v>
      </c>
      <c r="F135" s="1851" t="s">
        <v>2276</v>
      </c>
      <c r="G135" s="1851" t="s">
        <v>28</v>
      </c>
      <c r="H135" s="1851" t="s">
        <v>28</v>
      </c>
      <c r="I135" s="1851" t="s">
        <v>858</v>
      </c>
    </row>
    <row customHeight="1" ht="11.25">
      <c r="A136" s="1851" t="s">
        <v>2253</v>
      </c>
      <c r="B136" s="1851" t="s">
        <v>16</v>
      </c>
      <c r="C136" s="1851" t="s">
        <v>13</v>
      </c>
      <c r="D136" s="1851" t="s">
        <v>46</v>
      </c>
      <c r="E136" s="1851" t="s">
        <v>49</v>
      </c>
      <c r="F136" s="1851" t="s">
        <v>51</v>
      </c>
      <c r="G136" s="1851" t="s">
        <v>28</v>
      </c>
      <c r="H136" s="1851" t="s">
        <v>28</v>
      </c>
      <c r="I136" s="1851" t="s">
        <v>858</v>
      </c>
    </row>
    <row customHeight="1" ht="11.25">
      <c r="A137" s="1851" t="s">
        <v>2253</v>
      </c>
      <c r="B137" s="1851" t="s">
        <v>16</v>
      </c>
      <c r="C137" s="1851" t="s">
        <v>2375</v>
      </c>
      <c r="D137" s="1851" t="s">
        <v>2376</v>
      </c>
      <c r="E137" s="1851" t="s">
        <v>2377</v>
      </c>
      <c r="F137" s="1851" t="s">
        <v>2378</v>
      </c>
      <c r="G137" s="1851" t="s">
        <v>28</v>
      </c>
      <c r="H137" s="1851" t="s">
        <v>28</v>
      </c>
      <c r="I137" s="1851" t="s">
        <v>858</v>
      </c>
    </row>
    <row customHeight="1" ht="11.25">
      <c r="A138" s="1851" t="s">
        <v>2253</v>
      </c>
      <c r="B138" s="1851" t="s">
        <v>16</v>
      </c>
      <c r="C138" s="1851" t="s">
        <v>2382</v>
      </c>
      <c r="D138" s="1851" t="s">
        <v>2383</v>
      </c>
      <c r="E138" s="1851" t="s">
        <v>2384</v>
      </c>
      <c r="F138" s="1851" t="s">
        <v>2313</v>
      </c>
      <c r="G138" s="1851" t="s">
        <v>28</v>
      </c>
      <c r="H138" s="1851" t="s">
        <v>28</v>
      </c>
      <c r="I138" s="1851" t="s">
        <v>858</v>
      </c>
    </row>
    <row customHeight="1" ht="11.25">
      <c r="A139" s="1851" t="s">
        <v>2253</v>
      </c>
      <c r="B139" s="1851" t="s">
        <v>16</v>
      </c>
      <c r="C139" s="1851" t="s">
        <v>2385</v>
      </c>
      <c r="D139" s="1851" t="s">
        <v>2386</v>
      </c>
      <c r="E139" s="1851" t="s">
        <v>2286</v>
      </c>
      <c r="F139" s="1851" t="s">
        <v>2387</v>
      </c>
      <c r="G139" s="1851" t="s">
        <v>28</v>
      </c>
      <c r="H139" s="1851" t="s">
        <v>28</v>
      </c>
      <c r="I139" s="1851" t="s">
        <v>858</v>
      </c>
    </row>
    <row customHeight="1" ht="11.25">
      <c r="A140" s="1851" t="s">
        <v>2253</v>
      </c>
      <c r="B140" s="1851" t="s">
        <v>16</v>
      </c>
      <c r="C140" s="1851" t="s">
        <v>2388</v>
      </c>
      <c r="D140" s="1851" t="s">
        <v>2389</v>
      </c>
      <c r="E140" s="1851" t="s">
        <v>2390</v>
      </c>
      <c r="F140" s="1851" t="s">
        <v>2339</v>
      </c>
      <c r="G140" s="1851" t="s">
        <v>2391</v>
      </c>
      <c r="H140" s="1851" t="s">
        <v>28</v>
      </c>
      <c r="I140" s="1851" t="s">
        <v>858</v>
      </c>
    </row>
    <row customHeight="1" ht="11.25">
      <c r="A141" s="1851" t="s">
        <v>2253</v>
      </c>
      <c r="B141" s="1851" t="s">
        <v>16</v>
      </c>
      <c r="C141" s="1851" t="s">
        <v>2567</v>
      </c>
      <c r="D141" s="1851" t="s">
        <v>2568</v>
      </c>
      <c r="E141" s="1851" t="s">
        <v>2569</v>
      </c>
      <c r="F141" s="1851" t="s">
        <v>2265</v>
      </c>
      <c r="G141" s="1851" t="s">
        <v>28</v>
      </c>
      <c r="H141" s="1851" t="s">
        <v>28</v>
      </c>
      <c r="I141" s="1851" t="s">
        <v>858</v>
      </c>
    </row>
    <row customHeight="1" ht="11.25">
      <c r="A142" s="1851" t="s">
        <v>2253</v>
      </c>
      <c r="B142" s="1851" t="s">
        <v>16</v>
      </c>
      <c r="C142" s="1851" t="s">
        <v>2392</v>
      </c>
      <c r="D142" s="1851" t="s">
        <v>2393</v>
      </c>
      <c r="E142" s="1851" t="s">
        <v>2394</v>
      </c>
      <c r="F142" s="1851" t="s">
        <v>2395</v>
      </c>
      <c r="G142" s="1851" t="s">
        <v>2396</v>
      </c>
      <c r="H142" s="1851" t="s">
        <v>28</v>
      </c>
      <c r="I142" s="1851" t="s">
        <v>858</v>
      </c>
    </row>
    <row customHeight="1" ht="11.25">
      <c r="A143" s="1851" t="s">
        <v>2253</v>
      </c>
      <c r="B143" s="1851" t="s">
        <v>16</v>
      </c>
      <c r="C143" s="1851" t="s">
        <v>2570</v>
      </c>
      <c r="D143" s="1851" t="s">
        <v>2571</v>
      </c>
      <c r="E143" s="1851" t="s">
        <v>2572</v>
      </c>
      <c r="F143" s="1851" t="s">
        <v>2351</v>
      </c>
      <c r="G143" s="1851" t="s">
        <v>2573</v>
      </c>
      <c r="H143" s="1851" t="s">
        <v>28</v>
      </c>
      <c r="I143" s="1851" t="s">
        <v>858</v>
      </c>
    </row>
    <row customHeight="1" ht="11.25">
      <c r="A144" s="1851" t="s">
        <v>2253</v>
      </c>
      <c r="B144" s="1851" t="s">
        <v>16</v>
      </c>
      <c r="C144" s="1851" t="s">
        <v>2574</v>
      </c>
      <c r="D144" s="1851" t="s">
        <v>2575</v>
      </c>
      <c r="E144" s="1851" t="s">
        <v>2576</v>
      </c>
      <c r="F144" s="1851" t="s">
        <v>2395</v>
      </c>
      <c r="G144" s="1851" t="s">
        <v>28</v>
      </c>
      <c r="H144" s="1851" t="s">
        <v>28</v>
      </c>
      <c r="I144" s="1851" t="s">
        <v>858</v>
      </c>
    </row>
    <row customHeight="1" ht="11.25">
      <c r="A145" s="1851" t="s">
        <v>2253</v>
      </c>
      <c r="B145" s="1851" t="s">
        <v>16</v>
      </c>
      <c r="C145" s="1851" t="s">
        <v>2577</v>
      </c>
      <c r="D145" s="1851" t="s">
        <v>2578</v>
      </c>
      <c r="E145" s="1851" t="s">
        <v>2579</v>
      </c>
      <c r="F145" s="1851" t="s">
        <v>2265</v>
      </c>
      <c r="G145" s="1851" t="s">
        <v>28</v>
      </c>
      <c r="H145" s="1851" t="s">
        <v>28</v>
      </c>
      <c r="I145" s="1851" t="s">
        <v>858</v>
      </c>
    </row>
    <row customHeight="1" ht="11.25">
      <c r="A146" s="1851" t="s">
        <v>2253</v>
      </c>
      <c r="B146" s="1851" t="s">
        <v>16</v>
      </c>
      <c r="C146" s="1851" t="s">
        <v>2580</v>
      </c>
      <c r="D146" s="1851" t="s">
        <v>2581</v>
      </c>
      <c r="E146" s="1851" t="s">
        <v>2582</v>
      </c>
      <c r="F146" s="1851" t="s">
        <v>2257</v>
      </c>
      <c r="G146" s="1851" t="s">
        <v>28</v>
      </c>
      <c r="H146" s="1851" t="s">
        <v>28</v>
      </c>
      <c r="I146" s="1851" t="s">
        <v>858</v>
      </c>
    </row>
    <row customHeight="1" ht="11.25">
      <c r="A147" s="1851" t="s">
        <v>2253</v>
      </c>
      <c r="B147" s="1851" t="s">
        <v>16</v>
      </c>
      <c r="C147" s="1851" t="s">
        <v>2407</v>
      </c>
      <c r="D147" s="1851" t="s">
        <v>2408</v>
      </c>
      <c r="E147" s="1851" t="s">
        <v>2409</v>
      </c>
      <c r="F147" s="1851" t="s">
        <v>2298</v>
      </c>
      <c r="G147" s="1851" t="s">
        <v>28</v>
      </c>
      <c r="H147" s="1851" t="s">
        <v>28</v>
      </c>
      <c r="I147" s="1851" t="s">
        <v>858</v>
      </c>
    </row>
    <row customHeight="1" ht="11.25">
      <c r="A148" s="1851" t="s">
        <v>2253</v>
      </c>
      <c r="B148" s="1851" t="s">
        <v>16</v>
      </c>
      <c r="C148" s="1851" t="s">
        <v>2410</v>
      </c>
      <c r="D148" s="1851" t="s">
        <v>2411</v>
      </c>
      <c r="E148" s="1851" t="s">
        <v>2412</v>
      </c>
      <c r="F148" s="1851" t="s">
        <v>2400</v>
      </c>
      <c r="G148" s="1851" t="s">
        <v>2413</v>
      </c>
      <c r="H148" s="1851" t="s">
        <v>28</v>
      </c>
      <c r="I148" s="1851" t="s">
        <v>858</v>
      </c>
    </row>
    <row customHeight="1" ht="11.25">
      <c r="A149" s="1851" t="s">
        <v>2253</v>
      </c>
      <c r="B149" s="1851" t="s">
        <v>16</v>
      </c>
      <c r="C149" s="1851" t="s">
        <v>2429</v>
      </c>
      <c r="D149" s="1851" t="s">
        <v>2430</v>
      </c>
      <c r="E149" s="1851" t="s">
        <v>2431</v>
      </c>
      <c r="F149" s="1851" t="s">
        <v>2309</v>
      </c>
      <c r="G149" s="1851" t="s">
        <v>2432</v>
      </c>
      <c r="H149" s="1851" t="s">
        <v>28</v>
      </c>
      <c r="I149" s="1851" t="s">
        <v>858</v>
      </c>
    </row>
    <row customHeight="1" ht="11.25">
      <c r="A150" s="1851" t="s">
        <v>2253</v>
      </c>
      <c r="B150" s="1851" t="s">
        <v>16</v>
      </c>
      <c r="C150" s="1851" t="s">
        <v>2433</v>
      </c>
      <c r="D150" s="1851" t="s">
        <v>2434</v>
      </c>
      <c r="E150" s="1851" t="s">
        <v>2435</v>
      </c>
      <c r="F150" s="1851" t="s">
        <v>2309</v>
      </c>
      <c r="G150" s="1851" t="s">
        <v>28</v>
      </c>
      <c r="H150" s="1851" t="s">
        <v>28</v>
      </c>
      <c r="I150" s="1851" t="s">
        <v>858</v>
      </c>
    </row>
    <row customHeight="1" ht="11.25">
      <c r="A151" s="1851" t="s">
        <v>2253</v>
      </c>
      <c r="B151" s="1851" t="s">
        <v>16</v>
      </c>
      <c r="C151" s="1851" t="s">
        <v>2436</v>
      </c>
      <c r="D151" s="1851" t="s">
        <v>2437</v>
      </c>
      <c r="E151" s="1851" t="s">
        <v>2438</v>
      </c>
      <c r="F151" s="1851" t="s">
        <v>2439</v>
      </c>
      <c r="G151" s="1851" t="s">
        <v>28</v>
      </c>
      <c r="H151" s="1851" t="s">
        <v>28</v>
      </c>
      <c r="I151" s="1851" t="s">
        <v>858</v>
      </c>
    </row>
    <row customHeight="1" ht="11.25">
      <c r="A152" s="1851" t="s">
        <v>2253</v>
      </c>
      <c r="B152" s="1851" t="s">
        <v>16</v>
      </c>
      <c r="C152" s="1851" t="s">
        <v>2583</v>
      </c>
      <c r="D152" s="1851" t="s">
        <v>2584</v>
      </c>
      <c r="E152" s="1851" t="s">
        <v>2585</v>
      </c>
      <c r="F152" s="1851" t="s">
        <v>2339</v>
      </c>
      <c r="G152" s="1851" t="s">
        <v>28</v>
      </c>
      <c r="H152" s="1851" t="s">
        <v>28</v>
      </c>
      <c r="I152" s="1851" t="s">
        <v>858</v>
      </c>
    </row>
    <row customHeight="1" ht="11.25">
      <c r="A153" s="1851" t="s">
        <v>2253</v>
      </c>
      <c r="B153" s="1851" t="s">
        <v>16</v>
      </c>
      <c r="C153" s="1851" t="s">
        <v>2586</v>
      </c>
      <c r="D153" s="1851" t="s">
        <v>2587</v>
      </c>
      <c r="E153" s="1851" t="s">
        <v>2588</v>
      </c>
      <c r="F153" s="1851" t="s">
        <v>2265</v>
      </c>
      <c r="G153" s="1851" t="s">
        <v>28</v>
      </c>
      <c r="H153" s="1851" t="s">
        <v>28</v>
      </c>
      <c r="I153" s="1851" t="s">
        <v>858</v>
      </c>
    </row>
    <row customHeight="1" ht="11.25">
      <c r="A154" s="1851" t="s">
        <v>2253</v>
      </c>
      <c r="B154" s="1851" t="s">
        <v>16</v>
      </c>
      <c r="C154" s="1851" t="s">
        <v>2443</v>
      </c>
      <c r="D154" s="1851" t="s">
        <v>2444</v>
      </c>
      <c r="E154" s="1851" t="s">
        <v>2445</v>
      </c>
      <c r="F154" s="1851" t="s">
        <v>2257</v>
      </c>
      <c r="G154" s="1851" t="s">
        <v>28</v>
      </c>
      <c r="H154" s="1851" t="s">
        <v>28</v>
      </c>
      <c r="I154" s="1851" t="s">
        <v>858</v>
      </c>
    </row>
    <row customHeight="1" ht="11.25">
      <c r="A155" s="1851" t="s">
        <v>2253</v>
      </c>
      <c r="B155" s="1851" t="s">
        <v>16</v>
      </c>
      <c r="C155" s="1851" t="s">
        <v>2589</v>
      </c>
      <c r="D155" s="1851" t="s">
        <v>2590</v>
      </c>
      <c r="E155" s="1851" t="s">
        <v>2591</v>
      </c>
      <c r="F155" s="1851" t="s">
        <v>2276</v>
      </c>
      <c r="G155" s="1851" t="s">
        <v>2592</v>
      </c>
      <c r="H155" s="1851" t="s">
        <v>28</v>
      </c>
      <c r="I155" s="1851" t="s">
        <v>858</v>
      </c>
    </row>
    <row customHeight="1" ht="11.25">
      <c r="A156" s="1851" t="s">
        <v>2253</v>
      </c>
      <c r="B156" s="1851" t="s">
        <v>16</v>
      </c>
      <c r="C156" s="1851" t="s">
        <v>2593</v>
      </c>
      <c r="D156" s="1851" t="s">
        <v>2594</v>
      </c>
      <c r="E156" s="1851" t="s">
        <v>2595</v>
      </c>
      <c r="F156" s="1851" t="s">
        <v>2265</v>
      </c>
      <c r="G156" s="1851" t="s">
        <v>28</v>
      </c>
      <c r="H156" s="1851" t="s">
        <v>28</v>
      </c>
      <c r="I156" s="1851" t="s">
        <v>858</v>
      </c>
    </row>
    <row customHeight="1" ht="11.25">
      <c r="A157" s="1851" t="s">
        <v>2253</v>
      </c>
      <c r="B157" s="1851" t="s">
        <v>16</v>
      </c>
      <c r="C157" s="1851" t="s">
        <v>2446</v>
      </c>
      <c r="D157" s="1851" t="s">
        <v>2447</v>
      </c>
      <c r="E157" s="1851" t="s">
        <v>2448</v>
      </c>
      <c r="F157" s="1851" t="s">
        <v>2257</v>
      </c>
      <c r="G157" s="1851" t="s">
        <v>2449</v>
      </c>
      <c r="H157" s="1851" t="s">
        <v>28</v>
      </c>
      <c r="I157" s="1851" t="s">
        <v>858</v>
      </c>
    </row>
    <row customHeight="1" ht="11.25">
      <c r="A158" s="1851" t="s">
        <v>2253</v>
      </c>
      <c r="B158" s="1851" t="s">
        <v>16</v>
      </c>
      <c r="C158" s="1851" t="s">
        <v>2456</v>
      </c>
      <c r="D158" s="1851" t="s">
        <v>2457</v>
      </c>
      <c r="E158" s="1851" t="s">
        <v>2458</v>
      </c>
      <c r="F158" s="1851" t="s">
        <v>2257</v>
      </c>
      <c r="G158" s="1851" t="s">
        <v>2459</v>
      </c>
      <c r="H158" s="1851" t="s">
        <v>28</v>
      </c>
      <c r="I158" s="1851" t="s">
        <v>858</v>
      </c>
    </row>
    <row customHeight="1" ht="11.25">
      <c r="A159" s="1851" t="s">
        <v>2253</v>
      </c>
      <c r="B159" s="1851" t="s">
        <v>16</v>
      </c>
      <c r="C159" s="1851" t="s">
        <v>2596</v>
      </c>
      <c r="D159" s="1851" t="s">
        <v>2597</v>
      </c>
      <c r="E159" s="1851" t="s">
        <v>2598</v>
      </c>
      <c r="F159" s="1851" t="s">
        <v>2272</v>
      </c>
      <c r="G159" s="1851" t="s">
        <v>28</v>
      </c>
      <c r="H159" s="1851" t="s">
        <v>28</v>
      </c>
      <c r="I159" s="1851" t="s">
        <v>858</v>
      </c>
    </row>
    <row customHeight="1" ht="11.25">
      <c r="A160" s="1851" t="s">
        <v>2253</v>
      </c>
      <c r="B160" s="1851" t="s">
        <v>16</v>
      </c>
      <c r="C160" s="1851" t="s">
        <v>2599</v>
      </c>
      <c r="D160" s="1851" t="s">
        <v>2600</v>
      </c>
      <c r="E160" s="1851" t="s">
        <v>2601</v>
      </c>
      <c r="F160" s="1851" t="s">
        <v>2257</v>
      </c>
      <c r="G160" s="1851" t="s">
        <v>28</v>
      </c>
      <c r="H160" s="1851" t="s">
        <v>28</v>
      </c>
      <c r="I160" s="1851" t="s">
        <v>858</v>
      </c>
    </row>
    <row customHeight="1" ht="11.25">
      <c r="A161" s="1851" t="s">
        <v>2253</v>
      </c>
      <c r="B161" s="1851" t="s">
        <v>16</v>
      </c>
      <c r="C161" s="1851" t="s">
        <v>2476</v>
      </c>
      <c r="D161" s="1851" t="s">
        <v>2477</v>
      </c>
      <c r="E161" s="1851" t="s">
        <v>2478</v>
      </c>
      <c r="F161" s="1851" t="s">
        <v>2313</v>
      </c>
      <c r="G161" s="1851" t="s">
        <v>28</v>
      </c>
      <c r="H161" s="1851" t="s">
        <v>28</v>
      </c>
      <c r="I161" s="1851" t="s">
        <v>858</v>
      </c>
    </row>
    <row customHeight="1" ht="11.25">
      <c r="A162" s="1851" t="s">
        <v>2253</v>
      </c>
      <c r="B162" s="1851" t="s">
        <v>16</v>
      </c>
      <c r="C162" s="1851" t="s">
        <v>2479</v>
      </c>
      <c r="D162" s="1851" t="s">
        <v>2480</v>
      </c>
      <c r="E162" s="1851" t="s">
        <v>2481</v>
      </c>
      <c r="F162" s="1851" t="s">
        <v>2257</v>
      </c>
      <c r="G162" s="1851" t="s">
        <v>2482</v>
      </c>
      <c r="H162" s="1851" t="s">
        <v>28</v>
      </c>
      <c r="I162" s="1851" t="s">
        <v>858</v>
      </c>
    </row>
    <row customHeight="1" ht="11.25">
      <c r="A163" s="1851" t="s">
        <v>2253</v>
      </c>
      <c r="B163" s="1851" t="s">
        <v>16</v>
      </c>
      <c r="C163" s="1851" t="s">
        <v>2602</v>
      </c>
      <c r="D163" s="1851" t="s">
        <v>2603</v>
      </c>
      <c r="E163" s="1851" t="s">
        <v>2604</v>
      </c>
      <c r="F163" s="1851" t="s">
        <v>2339</v>
      </c>
      <c r="G163" s="1851" t="s">
        <v>28</v>
      </c>
      <c r="H163" s="1851" t="s">
        <v>28</v>
      </c>
      <c r="I163" s="1851" t="s">
        <v>858</v>
      </c>
    </row>
    <row customHeight="1" ht="11.25">
      <c r="A164" s="1851" t="s">
        <v>2253</v>
      </c>
      <c r="B164" s="1851" t="s">
        <v>16</v>
      </c>
      <c r="C164" s="1851" t="s">
        <v>2486</v>
      </c>
      <c r="D164" s="1851" t="s">
        <v>2487</v>
      </c>
      <c r="E164" s="1851" t="s">
        <v>2488</v>
      </c>
      <c r="F164" s="1851" t="s">
        <v>2257</v>
      </c>
      <c r="G164" s="1851" t="s">
        <v>2489</v>
      </c>
      <c r="H164" s="1851" t="s">
        <v>28</v>
      </c>
      <c r="I164" s="1851" t="s">
        <v>858</v>
      </c>
    </row>
    <row customHeight="1" ht="11.25">
      <c r="A165" s="1851" t="s">
        <v>2253</v>
      </c>
      <c r="B165" s="1851" t="s">
        <v>16</v>
      </c>
      <c r="C165" s="1851" t="s">
        <v>2490</v>
      </c>
      <c r="D165" s="1851" t="s">
        <v>2491</v>
      </c>
      <c r="E165" s="1851" t="s">
        <v>2492</v>
      </c>
      <c r="F165" s="1851" t="s">
        <v>2400</v>
      </c>
      <c r="G165" s="1851" t="s">
        <v>28</v>
      </c>
      <c r="H165" s="1851" t="s">
        <v>28</v>
      </c>
      <c r="I165" s="1851" t="s">
        <v>858</v>
      </c>
    </row>
    <row customHeight="1" ht="11.25">
      <c r="A166" s="1851" t="s">
        <v>2253</v>
      </c>
      <c r="B166" s="1851" t="s">
        <v>16</v>
      </c>
      <c r="C166" s="1851" t="s">
        <v>2501</v>
      </c>
      <c r="D166" s="1851" t="s">
        <v>2502</v>
      </c>
      <c r="E166" s="1851" t="s">
        <v>2503</v>
      </c>
      <c r="F166" s="1851" t="s">
        <v>2313</v>
      </c>
      <c r="G166" s="1851" t="s">
        <v>2504</v>
      </c>
      <c r="H166" s="1851" t="s">
        <v>28</v>
      </c>
      <c r="I166" s="1851" t="s">
        <v>858</v>
      </c>
    </row>
    <row customHeight="1" ht="11.25">
      <c r="A167" s="1851" t="s">
        <v>2253</v>
      </c>
      <c r="B167" s="1851" t="s">
        <v>16</v>
      </c>
      <c r="C167" s="1851" t="s">
        <v>28</v>
      </c>
      <c r="D167" s="1851" t="s">
        <v>2514</v>
      </c>
      <c r="E167" s="1851" t="s">
        <v>2515</v>
      </c>
      <c r="F167" s="1851" t="s">
        <v>2257</v>
      </c>
      <c r="G167" s="1851" t="s">
        <v>28</v>
      </c>
      <c r="H167" s="1851" t="s">
        <v>28</v>
      </c>
      <c r="I167" s="1851" t="s">
        <v>858</v>
      </c>
    </row>
    <row customHeight="1" ht="11.25">
      <c r="A168" s="1851" t="s">
        <v>2253</v>
      </c>
      <c r="B168" s="1851" t="s">
        <v>16</v>
      </c>
      <c r="C168" s="1851" t="s">
        <v>2605</v>
      </c>
      <c r="D168" s="1851" t="s">
        <v>2606</v>
      </c>
      <c r="E168" s="1851" t="s">
        <v>2607</v>
      </c>
      <c r="F168" s="1851" t="s">
        <v>2257</v>
      </c>
      <c r="G168" s="1851" t="s">
        <v>28</v>
      </c>
      <c r="H168" s="1851" t="s">
        <v>28</v>
      </c>
      <c r="I168" s="1851" t="s">
        <v>858</v>
      </c>
    </row>
    <row customHeight="1" ht="11.25">
      <c r="A169" s="1851" t="s">
        <v>2253</v>
      </c>
      <c r="B169" s="1851" t="s">
        <v>16</v>
      </c>
      <c r="C169" s="1851" t="s">
        <v>2519</v>
      </c>
      <c r="D169" s="1851" t="s">
        <v>2520</v>
      </c>
      <c r="E169" s="1851" t="s">
        <v>2521</v>
      </c>
      <c r="F169" s="1851" t="s">
        <v>2522</v>
      </c>
      <c r="G169" s="1851" t="s">
        <v>28</v>
      </c>
      <c r="H169" s="1851" t="s">
        <v>28</v>
      </c>
      <c r="I169" s="1851" t="s">
        <v>858</v>
      </c>
    </row>
    <row customHeight="1" ht="11.25">
      <c r="A170" s="1851" t="s">
        <v>2253</v>
      </c>
      <c r="B170" s="1851" t="s">
        <v>16</v>
      </c>
      <c r="C170" s="1851" t="s">
        <v>2523</v>
      </c>
      <c r="D170" s="1851" t="s">
        <v>2524</v>
      </c>
      <c r="E170" s="1851" t="s">
        <v>2521</v>
      </c>
      <c r="F170" s="1851" t="s">
        <v>2525</v>
      </c>
      <c r="G170" s="1851" t="s">
        <v>2526</v>
      </c>
      <c r="H170" s="1851" t="s">
        <v>28</v>
      </c>
      <c r="I170" s="1851" t="s">
        <v>858</v>
      </c>
    </row>
    <row customHeight="1" ht="11.25">
      <c r="A171" s="1851" t="s">
        <v>2253</v>
      </c>
      <c r="B171" s="1851" t="s">
        <v>16</v>
      </c>
      <c r="C171" s="1851" t="s">
        <v>2608</v>
      </c>
      <c r="D171" s="1851" t="s">
        <v>2609</v>
      </c>
      <c r="E171" s="1851" t="s">
        <v>2610</v>
      </c>
      <c r="F171" s="1851" t="s">
        <v>2257</v>
      </c>
      <c r="G171" s="1851" t="s">
        <v>28</v>
      </c>
      <c r="H171" s="1851" t="s">
        <v>28</v>
      </c>
      <c r="I171" s="1851" t="s">
        <v>858</v>
      </c>
    </row>
    <row customHeight="1" ht="11.25">
      <c r="A172" s="1851" t="s">
        <v>2253</v>
      </c>
      <c r="B172" s="1851" t="s">
        <v>16</v>
      </c>
      <c r="C172" s="1851" t="s">
        <v>2611</v>
      </c>
      <c r="D172" s="1851" t="s">
        <v>2612</v>
      </c>
      <c r="E172" s="1851" t="s">
        <v>2613</v>
      </c>
      <c r="F172" s="1851" t="s">
        <v>2371</v>
      </c>
      <c r="G172" s="1851" t="s">
        <v>28</v>
      </c>
      <c r="H172" s="1851" t="s">
        <v>28</v>
      </c>
      <c r="I172" s="1851" t="s">
        <v>858</v>
      </c>
    </row>
    <row customHeight="1" ht="11.25">
      <c r="A173" s="1851" t="s">
        <v>2253</v>
      </c>
      <c r="B173" s="1851" t="s">
        <v>16</v>
      </c>
      <c r="C173" s="1851" t="s">
        <v>2254</v>
      </c>
      <c r="D173" s="1851" t="s">
        <v>2255</v>
      </c>
      <c r="E173" s="1851" t="s">
        <v>2256</v>
      </c>
      <c r="F173" s="1851" t="s">
        <v>2257</v>
      </c>
      <c r="G173" s="1851" t="s">
        <v>28</v>
      </c>
      <c r="H173" s="1851" t="s">
        <v>28</v>
      </c>
      <c r="I173" s="1851" t="s">
        <v>911</v>
      </c>
    </row>
    <row customHeight="1" ht="11.25">
      <c r="A174" s="1851" t="s">
        <v>2253</v>
      </c>
      <c r="B174" s="1851" t="s">
        <v>16</v>
      </c>
      <c r="C174" s="1851" t="s">
        <v>2258</v>
      </c>
      <c r="D174" s="1851" t="s">
        <v>2259</v>
      </c>
      <c r="E174" s="1851" t="s">
        <v>2260</v>
      </c>
      <c r="F174" s="1851" t="s">
        <v>2261</v>
      </c>
      <c r="G174" s="1851" t="s">
        <v>28</v>
      </c>
      <c r="H174" s="1851" t="s">
        <v>28</v>
      </c>
      <c r="I174" s="1851" t="s">
        <v>911</v>
      </c>
    </row>
    <row customHeight="1" ht="11.25">
      <c r="A175" s="1851" t="s">
        <v>2253</v>
      </c>
      <c r="B175" s="1851" t="s">
        <v>16</v>
      </c>
      <c r="C175" s="1851" t="s">
        <v>2281</v>
      </c>
      <c r="D175" s="1851" t="s">
        <v>2282</v>
      </c>
      <c r="E175" s="1851" t="s">
        <v>2283</v>
      </c>
      <c r="F175" s="1851" t="s">
        <v>2257</v>
      </c>
      <c r="G175" s="1851" t="s">
        <v>28</v>
      </c>
      <c r="H175" s="1851" t="s">
        <v>28</v>
      </c>
      <c r="I175" s="1851" t="s">
        <v>911</v>
      </c>
    </row>
    <row customHeight="1" ht="11.25">
      <c r="A176" s="1851" t="s">
        <v>2253</v>
      </c>
      <c r="B176" s="1851" t="s">
        <v>16</v>
      </c>
      <c r="C176" s="1851" t="s">
        <v>2541</v>
      </c>
      <c r="D176" s="1851" t="s">
        <v>2542</v>
      </c>
      <c r="E176" s="1851" t="s">
        <v>2543</v>
      </c>
      <c r="F176" s="1851" t="s">
        <v>2378</v>
      </c>
      <c r="G176" s="1851" t="s">
        <v>28</v>
      </c>
      <c r="H176" s="1851" t="s">
        <v>28</v>
      </c>
      <c r="I176" s="1851" t="s">
        <v>911</v>
      </c>
    </row>
    <row customHeight="1" ht="11.25">
      <c r="A177" s="1851" t="s">
        <v>2253</v>
      </c>
      <c r="B177" s="1851" t="s">
        <v>16</v>
      </c>
      <c r="C177" s="1851" t="s">
        <v>2284</v>
      </c>
      <c r="D177" s="1851" t="s">
        <v>2285</v>
      </c>
      <c r="E177" s="1851" t="s">
        <v>2286</v>
      </c>
      <c r="F177" s="1851" t="s">
        <v>2287</v>
      </c>
      <c r="G177" s="1851" t="s">
        <v>28</v>
      </c>
      <c r="H177" s="1851" t="s">
        <v>28</v>
      </c>
      <c r="I177" s="1851" t="s">
        <v>911</v>
      </c>
    </row>
    <row customHeight="1" ht="11.25">
      <c r="A178" s="1851" t="s">
        <v>2253</v>
      </c>
      <c r="B178" s="1851" t="s">
        <v>16</v>
      </c>
      <c r="C178" s="1851" t="s">
        <v>2544</v>
      </c>
      <c r="D178" s="1851" t="s">
        <v>2545</v>
      </c>
      <c r="E178" s="1851" t="s">
        <v>2546</v>
      </c>
      <c r="F178" s="1851" t="s">
        <v>2257</v>
      </c>
      <c r="G178" s="1851" t="s">
        <v>28</v>
      </c>
      <c r="H178" s="1851" t="s">
        <v>28</v>
      </c>
      <c r="I178" s="1851" t="s">
        <v>911</v>
      </c>
    </row>
    <row customHeight="1" ht="11.25">
      <c r="A179" s="1851" t="s">
        <v>2253</v>
      </c>
      <c r="B179" s="1851" t="s">
        <v>16</v>
      </c>
      <c r="C179" s="1851" t="s">
        <v>2291</v>
      </c>
      <c r="D179" s="1851" t="s">
        <v>2292</v>
      </c>
      <c r="E179" s="1851" t="s">
        <v>2293</v>
      </c>
      <c r="F179" s="1851" t="s">
        <v>2272</v>
      </c>
      <c r="G179" s="1851" t="s">
        <v>2294</v>
      </c>
      <c r="H179" s="1851" t="s">
        <v>28</v>
      </c>
      <c r="I179" s="1851" t="s">
        <v>911</v>
      </c>
    </row>
    <row customHeight="1" ht="11.25">
      <c r="A180" s="1851" t="s">
        <v>2253</v>
      </c>
      <c r="B180" s="1851" t="s">
        <v>16</v>
      </c>
      <c r="C180" s="1851" t="s">
        <v>2295</v>
      </c>
      <c r="D180" s="1851" t="s">
        <v>2296</v>
      </c>
      <c r="E180" s="1851" t="s">
        <v>2297</v>
      </c>
      <c r="F180" s="1851" t="s">
        <v>2298</v>
      </c>
      <c r="G180" s="1851" t="s">
        <v>28</v>
      </c>
      <c r="H180" s="1851" t="s">
        <v>28</v>
      </c>
      <c r="I180" s="1851" t="s">
        <v>911</v>
      </c>
    </row>
    <row customHeight="1" ht="11.25">
      <c r="A181" s="1851" t="s">
        <v>2253</v>
      </c>
      <c r="B181" s="1851" t="s">
        <v>16</v>
      </c>
      <c r="C181" s="1851" t="s">
        <v>2299</v>
      </c>
      <c r="D181" s="1851" t="s">
        <v>2300</v>
      </c>
      <c r="E181" s="1851" t="s">
        <v>2301</v>
      </c>
      <c r="F181" s="1851" t="s">
        <v>2298</v>
      </c>
      <c r="G181" s="1851" t="s">
        <v>28</v>
      </c>
      <c r="H181" s="1851" t="s">
        <v>28</v>
      </c>
      <c r="I181" s="1851" t="s">
        <v>911</v>
      </c>
    </row>
    <row customHeight="1" ht="11.25">
      <c r="A182" s="1851" t="s">
        <v>2253</v>
      </c>
      <c r="B182" s="1851" t="s">
        <v>16</v>
      </c>
      <c r="C182" s="1851" t="s">
        <v>2547</v>
      </c>
      <c r="D182" s="1851" t="s">
        <v>2548</v>
      </c>
      <c r="E182" s="1851" t="s">
        <v>2549</v>
      </c>
      <c r="F182" s="1851" t="s">
        <v>2305</v>
      </c>
      <c r="G182" s="1851" t="s">
        <v>2550</v>
      </c>
      <c r="H182" s="1851" t="s">
        <v>28</v>
      </c>
      <c r="I182" s="1851" t="s">
        <v>911</v>
      </c>
    </row>
    <row customHeight="1" ht="11.25">
      <c r="A183" s="1851" t="s">
        <v>2253</v>
      </c>
      <c r="B183" s="1851" t="s">
        <v>16</v>
      </c>
      <c r="C183" s="1851" t="s">
        <v>2551</v>
      </c>
      <c r="D183" s="1851" t="s">
        <v>2552</v>
      </c>
      <c r="E183" s="1851" t="s">
        <v>2308</v>
      </c>
      <c r="F183" s="1851" t="s">
        <v>2553</v>
      </c>
      <c r="G183" s="1851" t="s">
        <v>28</v>
      </c>
      <c r="H183" s="1851" t="s">
        <v>28</v>
      </c>
      <c r="I183" s="1851" t="s">
        <v>911</v>
      </c>
    </row>
    <row customHeight="1" ht="11.25">
      <c r="A184" s="1851" t="s">
        <v>2253</v>
      </c>
      <c r="B184" s="1851" t="s">
        <v>16</v>
      </c>
      <c r="C184" s="1851" t="s">
        <v>2302</v>
      </c>
      <c r="D184" s="1851" t="s">
        <v>2303</v>
      </c>
      <c r="E184" s="1851" t="s">
        <v>2304</v>
      </c>
      <c r="F184" s="1851" t="s">
        <v>2305</v>
      </c>
      <c r="G184" s="1851" t="s">
        <v>28</v>
      </c>
      <c r="H184" s="1851" t="s">
        <v>28</v>
      </c>
      <c r="I184" s="1851" t="s">
        <v>911</v>
      </c>
    </row>
    <row customHeight="1" ht="11.25">
      <c r="A185" s="1851" t="s">
        <v>2253</v>
      </c>
      <c r="B185" s="1851" t="s">
        <v>16</v>
      </c>
      <c r="C185" s="1851" t="s">
        <v>2554</v>
      </c>
      <c r="D185" s="1851" t="s">
        <v>2555</v>
      </c>
      <c r="E185" s="1851" t="s">
        <v>2556</v>
      </c>
      <c r="F185" s="1851" t="s">
        <v>51</v>
      </c>
      <c r="G185" s="1851" t="s">
        <v>28</v>
      </c>
      <c r="H185" s="1851" t="s">
        <v>28</v>
      </c>
      <c r="I185" s="1851" t="s">
        <v>911</v>
      </c>
    </row>
    <row customHeight="1" ht="11.25">
      <c r="A186" s="1851" t="s">
        <v>2253</v>
      </c>
      <c r="B186" s="1851" t="s">
        <v>16</v>
      </c>
      <c r="C186" s="1851" t="s">
        <v>2306</v>
      </c>
      <c r="D186" s="1851" t="s">
        <v>2307</v>
      </c>
      <c r="E186" s="1851" t="s">
        <v>2308</v>
      </c>
      <c r="F186" s="1851" t="s">
        <v>2309</v>
      </c>
      <c r="G186" s="1851" t="s">
        <v>28</v>
      </c>
      <c r="H186" s="1851" t="s">
        <v>28</v>
      </c>
      <c r="I186" s="1851" t="s">
        <v>911</v>
      </c>
    </row>
    <row customHeight="1" ht="11.25">
      <c r="A187" s="1851" t="s">
        <v>2253</v>
      </c>
      <c r="B187" s="1851" t="s">
        <v>16</v>
      </c>
      <c r="C187" s="1851" t="s">
        <v>2310</v>
      </c>
      <c r="D187" s="1851" t="s">
        <v>2311</v>
      </c>
      <c r="E187" s="1851" t="s">
        <v>2312</v>
      </c>
      <c r="F187" s="1851" t="s">
        <v>2313</v>
      </c>
      <c r="G187" s="1851" t="s">
        <v>28</v>
      </c>
      <c r="H187" s="1851" t="s">
        <v>28</v>
      </c>
      <c r="I187" s="1851" t="s">
        <v>911</v>
      </c>
    </row>
    <row customHeight="1" ht="11.25">
      <c r="A188" s="1851" t="s">
        <v>2253</v>
      </c>
      <c r="B188" s="1851" t="s">
        <v>16</v>
      </c>
      <c r="C188" s="1851" t="s">
        <v>2317</v>
      </c>
      <c r="D188" s="1851" t="s">
        <v>2318</v>
      </c>
      <c r="E188" s="1851" t="s">
        <v>2319</v>
      </c>
      <c r="F188" s="1851" t="s">
        <v>2320</v>
      </c>
      <c r="G188" s="1851" t="s">
        <v>2321</v>
      </c>
      <c r="H188" s="1851" t="s">
        <v>28</v>
      </c>
      <c r="I188" s="1851" t="s">
        <v>911</v>
      </c>
    </row>
    <row customHeight="1" ht="11.25">
      <c r="A189" s="1851" t="s">
        <v>2253</v>
      </c>
      <c r="B189" s="1851" t="s">
        <v>16</v>
      </c>
      <c r="C189" s="1851" t="s">
        <v>2322</v>
      </c>
      <c r="D189" s="1851" t="s">
        <v>2323</v>
      </c>
      <c r="E189" s="1851" t="s">
        <v>2324</v>
      </c>
      <c r="F189" s="1851" t="s">
        <v>2280</v>
      </c>
      <c r="G189" s="1851" t="s">
        <v>28</v>
      </c>
      <c r="H189" s="1851" t="s">
        <v>28</v>
      </c>
      <c r="I189" s="1851" t="s">
        <v>911</v>
      </c>
    </row>
    <row customHeight="1" ht="11.25">
      <c r="A190" s="1851" t="s">
        <v>2253</v>
      </c>
      <c r="B190" s="1851" t="s">
        <v>16</v>
      </c>
      <c r="C190" s="1851" t="s">
        <v>2325</v>
      </c>
      <c r="D190" s="1851" t="s">
        <v>2326</v>
      </c>
      <c r="E190" s="1851" t="s">
        <v>2327</v>
      </c>
      <c r="F190" s="1851" t="s">
        <v>2328</v>
      </c>
      <c r="G190" s="1851" t="s">
        <v>2329</v>
      </c>
      <c r="H190" s="1851" t="s">
        <v>28</v>
      </c>
      <c r="I190" s="1851" t="s">
        <v>911</v>
      </c>
    </row>
    <row customHeight="1" ht="11.25">
      <c r="A191" s="1851" t="s">
        <v>2253</v>
      </c>
      <c r="B191" s="1851" t="s">
        <v>16</v>
      </c>
      <c r="C191" s="1851" t="s">
        <v>2337</v>
      </c>
      <c r="D191" s="1851" t="s">
        <v>2334</v>
      </c>
      <c r="E191" s="1851" t="s">
        <v>2338</v>
      </c>
      <c r="F191" s="1851" t="s">
        <v>2339</v>
      </c>
      <c r="G191" s="1851" t="s">
        <v>2340</v>
      </c>
      <c r="H191" s="1851" t="s">
        <v>28</v>
      </c>
      <c r="I191" s="1851" t="s">
        <v>911</v>
      </c>
    </row>
    <row customHeight="1" ht="11.25">
      <c r="A192" s="1851" t="s">
        <v>2253</v>
      </c>
      <c r="B192" s="1851" t="s">
        <v>16</v>
      </c>
      <c r="C192" s="1851" t="s">
        <v>2341</v>
      </c>
      <c r="D192" s="1851" t="s">
        <v>2342</v>
      </c>
      <c r="E192" s="1851" t="s">
        <v>2343</v>
      </c>
      <c r="F192" s="1851" t="s">
        <v>2339</v>
      </c>
      <c r="G192" s="1851" t="s">
        <v>2344</v>
      </c>
      <c r="H192" s="1851" t="s">
        <v>28</v>
      </c>
      <c r="I192" s="1851" t="s">
        <v>911</v>
      </c>
    </row>
    <row customHeight="1" ht="11.25">
      <c r="A193" s="1851" t="s">
        <v>2253</v>
      </c>
      <c r="B193" s="1851" t="s">
        <v>16</v>
      </c>
      <c r="C193" s="1851" t="s">
        <v>2345</v>
      </c>
      <c r="D193" s="1851" t="s">
        <v>2346</v>
      </c>
      <c r="E193" s="1851" t="s">
        <v>2347</v>
      </c>
      <c r="F193" s="1851" t="s">
        <v>2328</v>
      </c>
      <c r="G193" s="1851" t="s">
        <v>28</v>
      </c>
      <c r="H193" s="1851" t="s">
        <v>28</v>
      </c>
      <c r="I193" s="1851" t="s">
        <v>911</v>
      </c>
    </row>
    <row customHeight="1" ht="11.25">
      <c r="A194" s="1851" t="s">
        <v>2253</v>
      </c>
      <c r="B194" s="1851" t="s">
        <v>16</v>
      </c>
      <c r="C194" s="1851" t="s">
        <v>2348</v>
      </c>
      <c r="D194" s="1851" t="s">
        <v>2349</v>
      </c>
      <c r="E194" s="1851" t="s">
        <v>2350</v>
      </c>
      <c r="F194" s="1851" t="s">
        <v>2351</v>
      </c>
      <c r="G194" s="1851" t="s">
        <v>28</v>
      </c>
      <c r="H194" s="1851" t="s">
        <v>28</v>
      </c>
      <c r="I194" s="1851" t="s">
        <v>911</v>
      </c>
    </row>
    <row customHeight="1" ht="11.25">
      <c r="A195" s="1851" t="s">
        <v>2253</v>
      </c>
      <c r="B195" s="1851" t="s">
        <v>16</v>
      </c>
      <c r="C195" s="1851" t="s">
        <v>2352</v>
      </c>
      <c r="D195" s="1851" t="s">
        <v>2353</v>
      </c>
      <c r="E195" s="1851" t="s">
        <v>2354</v>
      </c>
      <c r="F195" s="1851" t="s">
        <v>2328</v>
      </c>
      <c r="G195" s="1851" t="s">
        <v>2355</v>
      </c>
      <c r="H195" s="1851" t="s">
        <v>28</v>
      </c>
      <c r="I195" s="1851" t="s">
        <v>911</v>
      </c>
    </row>
    <row customHeight="1" ht="11.25">
      <c r="A196" s="1851" t="s">
        <v>2253</v>
      </c>
      <c r="B196" s="1851" t="s">
        <v>16</v>
      </c>
      <c r="C196" s="1851" t="s">
        <v>2560</v>
      </c>
      <c r="D196" s="1851" t="s">
        <v>2561</v>
      </c>
      <c r="E196" s="1851" t="s">
        <v>2562</v>
      </c>
      <c r="F196" s="1851" t="s">
        <v>2339</v>
      </c>
      <c r="G196" s="1851" t="s">
        <v>28</v>
      </c>
      <c r="H196" s="1851" t="s">
        <v>28</v>
      </c>
      <c r="I196" s="1851" t="s">
        <v>911</v>
      </c>
    </row>
    <row customHeight="1" ht="11.25">
      <c r="A197" s="1851" t="s">
        <v>2253</v>
      </c>
      <c r="B197" s="1851" t="s">
        <v>16</v>
      </c>
      <c r="C197" s="1851" t="s">
        <v>2563</v>
      </c>
      <c r="D197" s="1851" t="s">
        <v>2564</v>
      </c>
      <c r="E197" s="1851" t="s">
        <v>2565</v>
      </c>
      <c r="F197" s="1851" t="s">
        <v>2276</v>
      </c>
      <c r="G197" s="1851" t="s">
        <v>2566</v>
      </c>
      <c r="H197" s="1851" t="s">
        <v>28</v>
      </c>
      <c r="I197" s="1851" t="s">
        <v>911</v>
      </c>
    </row>
    <row customHeight="1" ht="11.25">
      <c r="A198" s="1851" t="s">
        <v>2253</v>
      </c>
      <c r="B198" s="1851" t="s">
        <v>16</v>
      </c>
      <c r="C198" s="1851" t="s">
        <v>2356</v>
      </c>
      <c r="D198" s="1851" t="s">
        <v>2357</v>
      </c>
      <c r="E198" s="1851" t="s">
        <v>2358</v>
      </c>
      <c r="F198" s="1851" t="s">
        <v>2298</v>
      </c>
      <c r="G198" s="1851" t="s">
        <v>2359</v>
      </c>
      <c r="H198" s="1851" t="s">
        <v>28</v>
      </c>
      <c r="I198" s="1851" t="s">
        <v>911</v>
      </c>
    </row>
    <row customHeight="1" ht="11.25">
      <c r="A199" s="1851" t="s">
        <v>2253</v>
      </c>
      <c r="B199" s="1851" t="s">
        <v>16</v>
      </c>
      <c r="C199" s="1851" t="s">
        <v>2364</v>
      </c>
      <c r="D199" s="1851" t="s">
        <v>2365</v>
      </c>
      <c r="E199" s="1851" t="s">
        <v>2366</v>
      </c>
      <c r="F199" s="1851" t="s">
        <v>2272</v>
      </c>
      <c r="G199" s="1851" t="s">
        <v>2367</v>
      </c>
      <c r="H199" s="1851" t="s">
        <v>28</v>
      </c>
      <c r="I199" s="1851" t="s">
        <v>911</v>
      </c>
    </row>
    <row customHeight="1" ht="11.25">
      <c r="A200" s="1851" t="s">
        <v>2253</v>
      </c>
      <c r="B200" s="1851" t="s">
        <v>16</v>
      </c>
      <c r="C200" s="1851" t="s">
        <v>2368</v>
      </c>
      <c r="D200" s="1851" t="s">
        <v>2369</v>
      </c>
      <c r="E200" s="1851" t="s">
        <v>2370</v>
      </c>
      <c r="F200" s="1851" t="s">
        <v>2371</v>
      </c>
      <c r="G200" s="1851" t="s">
        <v>28</v>
      </c>
      <c r="H200" s="1851" t="s">
        <v>28</v>
      </c>
      <c r="I200" s="1851" t="s">
        <v>911</v>
      </c>
    </row>
    <row customHeight="1" ht="11.25">
      <c r="A201" s="1851" t="s">
        <v>2253</v>
      </c>
      <c r="B201" s="1851" t="s">
        <v>16</v>
      </c>
      <c r="C201" s="1851" t="s">
        <v>13</v>
      </c>
      <c r="D201" s="1851" t="s">
        <v>46</v>
      </c>
      <c r="E201" s="1851" t="s">
        <v>49</v>
      </c>
      <c r="F201" s="1851" t="s">
        <v>51</v>
      </c>
      <c r="G201" s="1851" t="s">
        <v>28</v>
      </c>
      <c r="H201" s="1851" t="s">
        <v>28</v>
      </c>
      <c r="I201" s="1851" t="s">
        <v>911</v>
      </c>
    </row>
    <row customHeight="1" ht="11.25">
      <c r="A202" s="1851" t="s">
        <v>2253</v>
      </c>
      <c r="B202" s="1851" t="s">
        <v>16</v>
      </c>
      <c r="C202" s="1851" t="s">
        <v>2375</v>
      </c>
      <c r="D202" s="1851" t="s">
        <v>2376</v>
      </c>
      <c r="E202" s="1851" t="s">
        <v>2377</v>
      </c>
      <c r="F202" s="1851" t="s">
        <v>2378</v>
      </c>
      <c r="G202" s="1851" t="s">
        <v>28</v>
      </c>
      <c r="H202" s="1851" t="s">
        <v>28</v>
      </c>
      <c r="I202" s="1851" t="s">
        <v>911</v>
      </c>
    </row>
    <row customHeight="1" ht="11.25">
      <c r="A203" s="1851" t="s">
        <v>2253</v>
      </c>
      <c r="B203" s="1851" t="s">
        <v>16</v>
      </c>
      <c r="C203" s="1851" t="s">
        <v>2382</v>
      </c>
      <c r="D203" s="1851" t="s">
        <v>2383</v>
      </c>
      <c r="E203" s="1851" t="s">
        <v>2384</v>
      </c>
      <c r="F203" s="1851" t="s">
        <v>2313</v>
      </c>
      <c r="G203" s="1851" t="s">
        <v>28</v>
      </c>
      <c r="H203" s="1851" t="s">
        <v>28</v>
      </c>
      <c r="I203" s="1851" t="s">
        <v>911</v>
      </c>
    </row>
    <row customHeight="1" ht="11.25">
      <c r="A204" s="1851" t="s">
        <v>2253</v>
      </c>
      <c r="B204" s="1851" t="s">
        <v>16</v>
      </c>
      <c r="C204" s="1851" t="s">
        <v>2388</v>
      </c>
      <c r="D204" s="1851" t="s">
        <v>2389</v>
      </c>
      <c r="E204" s="1851" t="s">
        <v>2390</v>
      </c>
      <c r="F204" s="1851" t="s">
        <v>2339</v>
      </c>
      <c r="G204" s="1851" t="s">
        <v>2391</v>
      </c>
      <c r="H204" s="1851" t="s">
        <v>28</v>
      </c>
      <c r="I204" s="1851" t="s">
        <v>911</v>
      </c>
    </row>
    <row customHeight="1" ht="11.25">
      <c r="A205" s="1851" t="s">
        <v>2253</v>
      </c>
      <c r="B205" s="1851" t="s">
        <v>16</v>
      </c>
      <c r="C205" s="1851" t="s">
        <v>2567</v>
      </c>
      <c r="D205" s="1851" t="s">
        <v>2568</v>
      </c>
      <c r="E205" s="1851" t="s">
        <v>2569</v>
      </c>
      <c r="F205" s="1851" t="s">
        <v>2265</v>
      </c>
      <c r="G205" s="1851" t="s">
        <v>28</v>
      </c>
      <c r="H205" s="1851" t="s">
        <v>28</v>
      </c>
      <c r="I205" s="1851" t="s">
        <v>911</v>
      </c>
    </row>
    <row customHeight="1" ht="11.25">
      <c r="A206" s="1851" t="s">
        <v>2253</v>
      </c>
      <c r="B206" s="1851" t="s">
        <v>16</v>
      </c>
      <c r="C206" s="1851" t="s">
        <v>2392</v>
      </c>
      <c r="D206" s="1851" t="s">
        <v>2393</v>
      </c>
      <c r="E206" s="1851" t="s">
        <v>2394</v>
      </c>
      <c r="F206" s="1851" t="s">
        <v>2395</v>
      </c>
      <c r="G206" s="1851" t="s">
        <v>2396</v>
      </c>
      <c r="H206" s="1851" t="s">
        <v>28</v>
      </c>
      <c r="I206" s="1851" t="s">
        <v>911</v>
      </c>
    </row>
    <row customHeight="1" ht="11.25">
      <c r="A207" s="1851" t="s">
        <v>2253</v>
      </c>
      <c r="B207" s="1851" t="s">
        <v>16</v>
      </c>
      <c r="C207" s="1851" t="s">
        <v>2570</v>
      </c>
      <c r="D207" s="1851" t="s">
        <v>2571</v>
      </c>
      <c r="E207" s="1851" t="s">
        <v>2572</v>
      </c>
      <c r="F207" s="1851" t="s">
        <v>2351</v>
      </c>
      <c r="G207" s="1851" t="s">
        <v>2573</v>
      </c>
      <c r="H207" s="1851" t="s">
        <v>28</v>
      </c>
      <c r="I207" s="1851" t="s">
        <v>911</v>
      </c>
    </row>
    <row customHeight="1" ht="11.25">
      <c r="A208" s="1851" t="s">
        <v>2253</v>
      </c>
      <c r="B208" s="1851" t="s">
        <v>16</v>
      </c>
      <c r="C208" s="1851" t="s">
        <v>2574</v>
      </c>
      <c r="D208" s="1851" t="s">
        <v>2575</v>
      </c>
      <c r="E208" s="1851" t="s">
        <v>2576</v>
      </c>
      <c r="F208" s="1851" t="s">
        <v>2395</v>
      </c>
      <c r="G208" s="1851" t="s">
        <v>28</v>
      </c>
      <c r="H208" s="1851" t="s">
        <v>28</v>
      </c>
      <c r="I208" s="1851" t="s">
        <v>911</v>
      </c>
    </row>
    <row customHeight="1" ht="11.25">
      <c r="A209" s="1851" t="s">
        <v>2253</v>
      </c>
      <c r="B209" s="1851" t="s">
        <v>16</v>
      </c>
      <c r="C209" s="1851" t="s">
        <v>2577</v>
      </c>
      <c r="D209" s="1851" t="s">
        <v>2578</v>
      </c>
      <c r="E209" s="1851" t="s">
        <v>2579</v>
      </c>
      <c r="F209" s="1851" t="s">
        <v>2265</v>
      </c>
      <c r="G209" s="1851" t="s">
        <v>28</v>
      </c>
      <c r="H209" s="1851" t="s">
        <v>28</v>
      </c>
      <c r="I209" s="1851" t="s">
        <v>911</v>
      </c>
    </row>
    <row customHeight="1" ht="11.25">
      <c r="A210" s="1851" t="s">
        <v>2253</v>
      </c>
      <c r="B210" s="1851" t="s">
        <v>16</v>
      </c>
      <c r="C210" s="1851" t="s">
        <v>2580</v>
      </c>
      <c r="D210" s="1851" t="s">
        <v>2581</v>
      </c>
      <c r="E210" s="1851" t="s">
        <v>2582</v>
      </c>
      <c r="F210" s="1851" t="s">
        <v>2257</v>
      </c>
      <c r="G210" s="1851" t="s">
        <v>28</v>
      </c>
      <c r="H210" s="1851" t="s">
        <v>28</v>
      </c>
      <c r="I210" s="1851" t="s">
        <v>911</v>
      </c>
    </row>
    <row customHeight="1" ht="11.25">
      <c r="A211" s="1851" t="s">
        <v>2253</v>
      </c>
      <c r="B211" s="1851" t="s">
        <v>16</v>
      </c>
      <c r="C211" s="1851" t="s">
        <v>2407</v>
      </c>
      <c r="D211" s="1851" t="s">
        <v>2408</v>
      </c>
      <c r="E211" s="1851" t="s">
        <v>2409</v>
      </c>
      <c r="F211" s="1851" t="s">
        <v>2298</v>
      </c>
      <c r="G211" s="1851" t="s">
        <v>28</v>
      </c>
      <c r="H211" s="1851" t="s">
        <v>28</v>
      </c>
      <c r="I211" s="1851" t="s">
        <v>911</v>
      </c>
    </row>
    <row customHeight="1" ht="11.25">
      <c r="A212" s="1851" t="s">
        <v>2253</v>
      </c>
      <c r="B212" s="1851" t="s">
        <v>16</v>
      </c>
      <c r="C212" s="1851" t="s">
        <v>2410</v>
      </c>
      <c r="D212" s="1851" t="s">
        <v>2411</v>
      </c>
      <c r="E212" s="1851" t="s">
        <v>2412</v>
      </c>
      <c r="F212" s="1851" t="s">
        <v>2400</v>
      </c>
      <c r="G212" s="1851" t="s">
        <v>2413</v>
      </c>
      <c r="H212" s="1851" t="s">
        <v>28</v>
      </c>
      <c r="I212" s="1851" t="s">
        <v>911</v>
      </c>
    </row>
    <row customHeight="1" ht="11.25">
      <c r="A213" s="1851" t="s">
        <v>2253</v>
      </c>
      <c r="B213" s="1851" t="s">
        <v>16</v>
      </c>
      <c r="C213" s="1851" t="s">
        <v>2429</v>
      </c>
      <c r="D213" s="1851" t="s">
        <v>2430</v>
      </c>
      <c r="E213" s="1851" t="s">
        <v>2431</v>
      </c>
      <c r="F213" s="1851" t="s">
        <v>2309</v>
      </c>
      <c r="G213" s="1851" t="s">
        <v>2432</v>
      </c>
      <c r="H213" s="1851" t="s">
        <v>28</v>
      </c>
      <c r="I213" s="1851" t="s">
        <v>911</v>
      </c>
    </row>
    <row customHeight="1" ht="11.25">
      <c r="A214" s="1851" t="s">
        <v>2253</v>
      </c>
      <c r="B214" s="1851" t="s">
        <v>16</v>
      </c>
      <c r="C214" s="1851" t="s">
        <v>2433</v>
      </c>
      <c r="D214" s="1851" t="s">
        <v>2434</v>
      </c>
      <c r="E214" s="1851" t="s">
        <v>2435</v>
      </c>
      <c r="F214" s="1851" t="s">
        <v>2309</v>
      </c>
      <c r="G214" s="1851" t="s">
        <v>28</v>
      </c>
      <c r="H214" s="1851" t="s">
        <v>28</v>
      </c>
      <c r="I214" s="1851" t="s">
        <v>911</v>
      </c>
    </row>
    <row customHeight="1" ht="11.25">
      <c r="A215" s="1851" t="s">
        <v>2253</v>
      </c>
      <c r="B215" s="1851" t="s">
        <v>16</v>
      </c>
      <c r="C215" s="1851" t="s">
        <v>2583</v>
      </c>
      <c r="D215" s="1851" t="s">
        <v>2584</v>
      </c>
      <c r="E215" s="1851" t="s">
        <v>2585</v>
      </c>
      <c r="F215" s="1851" t="s">
        <v>2339</v>
      </c>
      <c r="G215" s="1851" t="s">
        <v>28</v>
      </c>
      <c r="H215" s="1851" t="s">
        <v>28</v>
      </c>
      <c r="I215" s="1851" t="s">
        <v>911</v>
      </c>
    </row>
    <row customHeight="1" ht="11.25">
      <c r="A216" s="1851" t="s">
        <v>2253</v>
      </c>
      <c r="B216" s="1851" t="s">
        <v>16</v>
      </c>
      <c r="C216" s="1851" t="s">
        <v>2586</v>
      </c>
      <c r="D216" s="1851" t="s">
        <v>2587</v>
      </c>
      <c r="E216" s="1851" t="s">
        <v>2588</v>
      </c>
      <c r="F216" s="1851" t="s">
        <v>2265</v>
      </c>
      <c r="G216" s="1851" t="s">
        <v>28</v>
      </c>
      <c r="H216" s="1851" t="s">
        <v>28</v>
      </c>
      <c r="I216" s="1851" t="s">
        <v>911</v>
      </c>
    </row>
    <row customHeight="1" ht="11.25">
      <c r="A217" s="1851" t="s">
        <v>2253</v>
      </c>
      <c r="B217" s="1851" t="s">
        <v>16</v>
      </c>
      <c r="C217" s="1851" t="s">
        <v>2443</v>
      </c>
      <c r="D217" s="1851" t="s">
        <v>2444</v>
      </c>
      <c r="E217" s="1851" t="s">
        <v>2445</v>
      </c>
      <c r="F217" s="1851" t="s">
        <v>2257</v>
      </c>
      <c r="G217" s="1851" t="s">
        <v>28</v>
      </c>
      <c r="H217" s="1851" t="s">
        <v>28</v>
      </c>
      <c r="I217" s="1851" t="s">
        <v>911</v>
      </c>
    </row>
    <row customHeight="1" ht="11.25">
      <c r="A218" s="1851" t="s">
        <v>2253</v>
      </c>
      <c r="B218" s="1851" t="s">
        <v>16</v>
      </c>
      <c r="C218" s="1851" t="s">
        <v>2589</v>
      </c>
      <c r="D218" s="1851" t="s">
        <v>2590</v>
      </c>
      <c r="E218" s="1851" t="s">
        <v>2591</v>
      </c>
      <c r="F218" s="1851" t="s">
        <v>2276</v>
      </c>
      <c r="G218" s="1851" t="s">
        <v>2592</v>
      </c>
      <c r="H218" s="1851" t="s">
        <v>28</v>
      </c>
      <c r="I218" s="1851" t="s">
        <v>911</v>
      </c>
    </row>
    <row customHeight="1" ht="11.25">
      <c r="A219" s="1851" t="s">
        <v>2253</v>
      </c>
      <c r="B219" s="1851" t="s">
        <v>16</v>
      </c>
      <c r="C219" s="1851" t="s">
        <v>2593</v>
      </c>
      <c r="D219" s="1851" t="s">
        <v>2594</v>
      </c>
      <c r="E219" s="1851" t="s">
        <v>2595</v>
      </c>
      <c r="F219" s="1851" t="s">
        <v>2265</v>
      </c>
      <c r="G219" s="1851" t="s">
        <v>28</v>
      </c>
      <c r="H219" s="1851" t="s">
        <v>28</v>
      </c>
      <c r="I219" s="1851" t="s">
        <v>911</v>
      </c>
    </row>
    <row customHeight="1" ht="11.25">
      <c r="A220" s="1851" t="s">
        <v>2253</v>
      </c>
      <c r="B220" s="1851" t="s">
        <v>16</v>
      </c>
      <c r="C220" s="1851" t="s">
        <v>2446</v>
      </c>
      <c r="D220" s="1851" t="s">
        <v>2447</v>
      </c>
      <c r="E220" s="1851" t="s">
        <v>2448</v>
      </c>
      <c r="F220" s="1851" t="s">
        <v>2257</v>
      </c>
      <c r="G220" s="1851" t="s">
        <v>2449</v>
      </c>
      <c r="H220" s="1851" t="s">
        <v>28</v>
      </c>
      <c r="I220" s="1851" t="s">
        <v>911</v>
      </c>
    </row>
    <row customHeight="1" ht="11.25">
      <c r="A221" s="1851" t="s">
        <v>2253</v>
      </c>
      <c r="B221" s="1851" t="s">
        <v>16</v>
      </c>
      <c r="C221" s="1851" t="s">
        <v>2456</v>
      </c>
      <c r="D221" s="1851" t="s">
        <v>2457</v>
      </c>
      <c r="E221" s="1851" t="s">
        <v>2458</v>
      </c>
      <c r="F221" s="1851" t="s">
        <v>2257</v>
      </c>
      <c r="G221" s="1851" t="s">
        <v>2459</v>
      </c>
      <c r="H221" s="1851" t="s">
        <v>28</v>
      </c>
      <c r="I221" s="1851" t="s">
        <v>911</v>
      </c>
    </row>
    <row customHeight="1" ht="11.25">
      <c r="A222" s="1851" t="s">
        <v>2253</v>
      </c>
      <c r="B222" s="1851" t="s">
        <v>16</v>
      </c>
      <c r="C222" s="1851" t="s">
        <v>2476</v>
      </c>
      <c r="D222" s="1851" t="s">
        <v>2477</v>
      </c>
      <c r="E222" s="1851" t="s">
        <v>2478</v>
      </c>
      <c r="F222" s="1851" t="s">
        <v>2313</v>
      </c>
      <c r="G222" s="1851" t="s">
        <v>28</v>
      </c>
      <c r="H222" s="1851" t="s">
        <v>28</v>
      </c>
      <c r="I222" s="1851" t="s">
        <v>911</v>
      </c>
    </row>
    <row customHeight="1" ht="11.25">
      <c r="A223" s="1851" t="s">
        <v>2253</v>
      </c>
      <c r="B223" s="1851" t="s">
        <v>16</v>
      </c>
      <c r="C223" s="1851" t="s">
        <v>2479</v>
      </c>
      <c r="D223" s="1851" t="s">
        <v>2480</v>
      </c>
      <c r="E223" s="1851" t="s">
        <v>2481</v>
      </c>
      <c r="F223" s="1851" t="s">
        <v>2257</v>
      </c>
      <c r="G223" s="1851" t="s">
        <v>2482</v>
      </c>
      <c r="H223" s="1851" t="s">
        <v>28</v>
      </c>
      <c r="I223" s="1851" t="s">
        <v>911</v>
      </c>
    </row>
    <row customHeight="1" ht="11.25">
      <c r="A224" s="1851" t="s">
        <v>2253</v>
      </c>
      <c r="B224" s="1851" t="s">
        <v>16</v>
      </c>
      <c r="C224" s="1851" t="s">
        <v>2602</v>
      </c>
      <c r="D224" s="1851" t="s">
        <v>2603</v>
      </c>
      <c r="E224" s="1851" t="s">
        <v>2604</v>
      </c>
      <c r="F224" s="1851" t="s">
        <v>2339</v>
      </c>
      <c r="G224" s="1851" t="s">
        <v>28</v>
      </c>
      <c r="H224" s="1851" t="s">
        <v>28</v>
      </c>
      <c r="I224" s="1851" t="s">
        <v>911</v>
      </c>
    </row>
    <row customHeight="1" ht="11.25">
      <c r="A225" s="1851" t="s">
        <v>2253</v>
      </c>
      <c r="B225" s="1851" t="s">
        <v>16</v>
      </c>
      <c r="C225" s="1851" t="s">
        <v>2486</v>
      </c>
      <c r="D225" s="1851" t="s">
        <v>2487</v>
      </c>
      <c r="E225" s="1851" t="s">
        <v>2488</v>
      </c>
      <c r="F225" s="1851" t="s">
        <v>2257</v>
      </c>
      <c r="G225" s="1851" t="s">
        <v>2489</v>
      </c>
      <c r="H225" s="1851" t="s">
        <v>28</v>
      </c>
      <c r="I225" s="1851" t="s">
        <v>911</v>
      </c>
    </row>
    <row customHeight="1" ht="11.25">
      <c r="A226" s="1851" t="s">
        <v>2253</v>
      </c>
      <c r="B226" s="1851" t="s">
        <v>16</v>
      </c>
      <c r="C226" s="1851" t="s">
        <v>2490</v>
      </c>
      <c r="D226" s="1851" t="s">
        <v>2491</v>
      </c>
      <c r="E226" s="1851" t="s">
        <v>2492</v>
      </c>
      <c r="F226" s="1851" t="s">
        <v>2400</v>
      </c>
      <c r="G226" s="1851" t="s">
        <v>28</v>
      </c>
      <c r="H226" s="1851" t="s">
        <v>28</v>
      </c>
      <c r="I226" s="1851" t="s">
        <v>911</v>
      </c>
    </row>
    <row customHeight="1" ht="11.25">
      <c r="A227" s="1851" t="s">
        <v>2253</v>
      </c>
      <c r="B227" s="1851" t="s">
        <v>16</v>
      </c>
      <c r="C227" s="1851" t="s">
        <v>2501</v>
      </c>
      <c r="D227" s="1851" t="s">
        <v>2502</v>
      </c>
      <c r="E227" s="1851" t="s">
        <v>2503</v>
      </c>
      <c r="F227" s="1851" t="s">
        <v>2313</v>
      </c>
      <c r="G227" s="1851" t="s">
        <v>2504</v>
      </c>
      <c r="H227" s="1851" t="s">
        <v>28</v>
      </c>
      <c r="I227" s="1851" t="s">
        <v>911</v>
      </c>
    </row>
    <row customHeight="1" ht="11.25">
      <c r="A228" s="1851" t="s">
        <v>2253</v>
      </c>
      <c r="B228" s="1851" t="s">
        <v>16</v>
      </c>
      <c r="C228" s="1851" t="s">
        <v>28</v>
      </c>
      <c r="D228" s="1851" t="s">
        <v>2514</v>
      </c>
      <c r="E228" s="1851" t="s">
        <v>2515</v>
      </c>
      <c r="F228" s="1851" t="s">
        <v>2257</v>
      </c>
      <c r="G228" s="1851" t="s">
        <v>28</v>
      </c>
      <c r="H228" s="1851" t="s">
        <v>28</v>
      </c>
      <c r="I228" s="1851" t="s">
        <v>911</v>
      </c>
    </row>
    <row customHeight="1" ht="11.25">
      <c r="A229" s="1851" t="s">
        <v>2253</v>
      </c>
      <c r="B229" s="1851" t="s">
        <v>16</v>
      </c>
      <c r="C229" s="1851" t="s">
        <v>2519</v>
      </c>
      <c r="D229" s="1851" t="s">
        <v>2520</v>
      </c>
      <c r="E229" s="1851" t="s">
        <v>2521</v>
      </c>
      <c r="F229" s="1851" t="s">
        <v>2522</v>
      </c>
      <c r="G229" s="1851" t="s">
        <v>28</v>
      </c>
      <c r="H229" s="1851" t="s">
        <v>28</v>
      </c>
      <c r="I229" s="1851" t="s">
        <v>911</v>
      </c>
    </row>
    <row customHeight="1" ht="11.25">
      <c r="A230" s="1851" t="s">
        <v>2253</v>
      </c>
      <c r="B230" s="1851" t="s">
        <v>16</v>
      </c>
      <c r="C230" s="1851" t="s">
        <v>2523</v>
      </c>
      <c r="D230" s="1851" t="s">
        <v>2524</v>
      </c>
      <c r="E230" s="1851" t="s">
        <v>2521</v>
      </c>
      <c r="F230" s="1851" t="s">
        <v>2525</v>
      </c>
      <c r="G230" s="1851" t="s">
        <v>2526</v>
      </c>
      <c r="H230" s="1851" t="s">
        <v>28</v>
      </c>
      <c r="I230" s="1851" t="s">
        <v>911</v>
      </c>
    </row>
    <row customHeight="1" ht="11.25">
      <c r="A231" s="1851" t="s">
        <v>2253</v>
      </c>
      <c r="B231" s="1851" t="s">
        <v>16</v>
      </c>
      <c r="C231" s="1851" t="s">
        <v>2614</v>
      </c>
      <c r="D231" s="1851" t="s">
        <v>2615</v>
      </c>
      <c r="E231" s="1851" t="s">
        <v>2616</v>
      </c>
      <c r="F231" s="1851" t="s">
        <v>2257</v>
      </c>
      <c r="G231" s="1851" t="s">
        <v>28</v>
      </c>
      <c r="H231" s="1851" t="s">
        <v>28</v>
      </c>
      <c r="I231" s="1851" t="s">
        <v>1626</v>
      </c>
    </row>
    <row customHeight="1" ht="11.25">
      <c r="A232" s="1851" t="s">
        <v>2253</v>
      </c>
      <c r="B232" s="1851" t="s">
        <v>16</v>
      </c>
      <c r="C232" s="1851" t="s">
        <v>2617</v>
      </c>
      <c r="D232" s="1851" t="s">
        <v>2618</v>
      </c>
      <c r="E232" s="1851" t="s">
        <v>2619</v>
      </c>
      <c r="F232" s="1851" t="s">
        <v>2257</v>
      </c>
      <c r="G232" s="1851" t="s">
        <v>2620</v>
      </c>
      <c r="H232" s="1851" t="s">
        <v>28</v>
      </c>
      <c r="I232" s="1851" t="s">
        <v>1626</v>
      </c>
    </row>
    <row customHeight="1" ht="11.25">
      <c r="A233" s="1851" t="s">
        <v>2253</v>
      </c>
      <c r="B233" s="1851" t="s">
        <v>16</v>
      </c>
      <c r="C233" s="1851" t="s">
        <v>2621</v>
      </c>
      <c r="D233" s="1851" t="s">
        <v>2622</v>
      </c>
      <c r="E233" s="1851" t="s">
        <v>2623</v>
      </c>
      <c r="F233" s="1851" t="s">
        <v>579</v>
      </c>
      <c r="G233" s="1851" t="s">
        <v>28</v>
      </c>
      <c r="H233" s="1851" t="s">
        <v>28</v>
      </c>
      <c r="I233" s="1851" t="s">
        <v>1626</v>
      </c>
    </row>
    <row customHeight="1" ht="11.25">
      <c r="A234" s="1851" t="s">
        <v>2253</v>
      </c>
      <c r="B234" s="1851" t="s">
        <v>16</v>
      </c>
      <c r="C234" s="1851" t="s">
        <v>2624</v>
      </c>
      <c r="D234" s="1851" t="s">
        <v>2625</v>
      </c>
      <c r="E234" s="1851" t="s">
        <v>2626</v>
      </c>
      <c r="F234" s="1851" t="s">
        <v>579</v>
      </c>
      <c r="G234" s="1851" t="s">
        <v>28</v>
      </c>
      <c r="H234" s="1851" t="s">
        <v>28</v>
      </c>
      <c r="I234" s="1851" t="s">
        <v>1626</v>
      </c>
    </row>
    <row customHeight="1" ht="11.25">
      <c r="A235" s="1851" t="s">
        <v>2253</v>
      </c>
      <c r="B235" s="1851" t="s">
        <v>16</v>
      </c>
      <c r="C235" s="1851" t="s">
        <v>2627</v>
      </c>
      <c r="D235" s="1851" t="s">
        <v>2628</v>
      </c>
      <c r="E235" s="1851" t="s">
        <v>2629</v>
      </c>
      <c r="F235" s="1851" t="s">
        <v>2400</v>
      </c>
      <c r="G235" s="1851" t="s">
        <v>28</v>
      </c>
      <c r="H235" s="1851" t="s">
        <v>28</v>
      </c>
      <c r="I235" s="1851" t="s">
        <v>1626</v>
      </c>
    </row>
    <row customHeight="1" ht="11.25">
      <c r="A236" s="1851" t="s">
        <v>2253</v>
      </c>
      <c r="B236" s="1851" t="s">
        <v>16</v>
      </c>
      <c r="C236" s="1851" t="s">
        <v>2630</v>
      </c>
      <c r="D236" s="1851" t="s">
        <v>2631</v>
      </c>
      <c r="E236" s="1851" t="s">
        <v>2632</v>
      </c>
      <c r="F236" s="1851" t="s">
        <v>2257</v>
      </c>
      <c r="G236" s="1851" t="s">
        <v>28</v>
      </c>
      <c r="H236" s="1851" t="s">
        <v>28</v>
      </c>
      <c r="I236" s="1851" t="s">
        <v>1626</v>
      </c>
    </row>
    <row customHeight="1" ht="11.25">
      <c r="A237" s="1851" t="s">
        <v>2253</v>
      </c>
      <c r="B237" s="1851" t="s">
        <v>16</v>
      </c>
      <c r="C237" s="1851" t="s">
        <v>2633</v>
      </c>
      <c r="D237" s="1851" t="s">
        <v>2634</v>
      </c>
      <c r="E237" s="1851" t="s">
        <v>2635</v>
      </c>
      <c r="F237" s="1851" t="s">
        <v>2636</v>
      </c>
      <c r="G237" s="1851" t="s">
        <v>28</v>
      </c>
      <c r="H237" s="1851" t="s">
        <v>28</v>
      </c>
      <c r="I237" s="1851" t="s">
        <v>1626</v>
      </c>
    </row>
    <row customHeight="1" ht="11.25">
      <c r="A238" s="1851" t="s">
        <v>2253</v>
      </c>
      <c r="B238" s="1851" t="s">
        <v>16</v>
      </c>
      <c r="C238" s="1851" t="s">
        <v>2295</v>
      </c>
      <c r="D238" s="1851" t="s">
        <v>2296</v>
      </c>
      <c r="E238" s="1851" t="s">
        <v>2297</v>
      </c>
      <c r="F238" s="1851" t="s">
        <v>2298</v>
      </c>
      <c r="G238" s="1851" t="s">
        <v>28</v>
      </c>
      <c r="H238" s="1851" t="s">
        <v>28</v>
      </c>
      <c r="I238" s="1851" t="s">
        <v>1626</v>
      </c>
    </row>
    <row customHeight="1" ht="11.25">
      <c r="A239" s="1851" t="s">
        <v>2253</v>
      </c>
      <c r="B239" s="1851" t="s">
        <v>16</v>
      </c>
      <c r="C239" s="1851" t="s">
        <v>2547</v>
      </c>
      <c r="D239" s="1851" t="s">
        <v>2548</v>
      </c>
      <c r="E239" s="1851" t="s">
        <v>2549</v>
      </c>
      <c r="F239" s="1851" t="s">
        <v>2305</v>
      </c>
      <c r="G239" s="1851" t="s">
        <v>2550</v>
      </c>
      <c r="H239" s="1851" t="s">
        <v>28</v>
      </c>
      <c r="I239" s="1851" t="s">
        <v>1626</v>
      </c>
    </row>
    <row customHeight="1" ht="11.25">
      <c r="A240" s="1851" t="s">
        <v>2253</v>
      </c>
      <c r="B240" s="1851" t="s">
        <v>16</v>
      </c>
      <c r="C240" s="1851" t="s">
        <v>2302</v>
      </c>
      <c r="D240" s="1851" t="s">
        <v>2303</v>
      </c>
      <c r="E240" s="1851" t="s">
        <v>2304</v>
      </c>
      <c r="F240" s="1851" t="s">
        <v>2305</v>
      </c>
      <c r="G240" s="1851" t="s">
        <v>28</v>
      </c>
      <c r="H240" s="1851" t="s">
        <v>28</v>
      </c>
      <c r="I240" s="1851" t="s">
        <v>1626</v>
      </c>
    </row>
    <row customHeight="1" ht="11.25">
      <c r="A241" s="1851" t="s">
        <v>2253</v>
      </c>
      <c r="B241" s="1851" t="s">
        <v>16</v>
      </c>
      <c r="C241" s="1851" t="s">
        <v>2557</v>
      </c>
      <c r="D241" s="1851" t="s">
        <v>2558</v>
      </c>
      <c r="E241" s="1851" t="s">
        <v>2559</v>
      </c>
      <c r="F241" s="1851" t="s">
        <v>2309</v>
      </c>
      <c r="G241" s="1851" t="s">
        <v>28</v>
      </c>
      <c r="H241" s="1851" t="s">
        <v>28</v>
      </c>
      <c r="I241" s="1851" t="s">
        <v>1626</v>
      </c>
    </row>
    <row customHeight="1" ht="11.25">
      <c r="A242" s="1851" t="s">
        <v>2253</v>
      </c>
      <c r="B242" s="1851" t="s">
        <v>16</v>
      </c>
      <c r="C242" s="1851" t="s">
        <v>2314</v>
      </c>
      <c r="D242" s="1851" t="s">
        <v>2315</v>
      </c>
      <c r="E242" s="1851" t="s">
        <v>2316</v>
      </c>
      <c r="F242" s="1851" t="s">
        <v>2257</v>
      </c>
      <c r="G242" s="1851" t="s">
        <v>28</v>
      </c>
      <c r="H242" s="1851" t="s">
        <v>28</v>
      </c>
      <c r="I242" s="1851" t="s">
        <v>1626</v>
      </c>
    </row>
    <row customHeight="1" ht="11.25">
      <c r="A243" s="1851" t="s">
        <v>2253</v>
      </c>
      <c r="B243" s="1851" t="s">
        <v>16</v>
      </c>
      <c r="C243" s="1851" t="s">
        <v>2637</v>
      </c>
      <c r="D243" s="1851" t="s">
        <v>2638</v>
      </c>
      <c r="E243" s="1851" t="s">
        <v>2639</v>
      </c>
      <c r="F243" s="1851" t="s">
        <v>2378</v>
      </c>
      <c r="G243" s="1851" t="s">
        <v>28</v>
      </c>
      <c r="H243" s="1851" t="s">
        <v>28</v>
      </c>
      <c r="I243" s="1851" t="s">
        <v>1626</v>
      </c>
    </row>
    <row customHeight="1" ht="11.25">
      <c r="A244" s="1851" t="s">
        <v>2253</v>
      </c>
      <c r="B244" s="1851" t="s">
        <v>16</v>
      </c>
      <c r="C244" s="1851" t="s">
        <v>2317</v>
      </c>
      <c r="D244" s="1851" t="s">
        <v>2318</v>
      </c>
      <c r="E244" s="1851" t="s">
        <v>2319</v>
      </c>
      <c r="F244" s="1851" t="s">
        <v>2320</v>
      </c>
      <c r="G244" s="1851" t="s">
        <v>2321</v>
      </c>
      <c r="H244" s="1851" t="s">
        <v>28</v>
      </c>
      <c r="I244" s="1851" t="s">
        <v>1626</v>
      </c>
    </row>
    <row customHeight="1" ht="11.25">
      <c r="A245" s="1851" t="s">
        <v>2253</v>
      </c>
      <c r="B245" s="1851" t="s">
        <v>16</v>
      </c>
      <c r="C245" s="1851" t="s">
        <v>2325</v>
      </c>
      <c r="D245" s="1851" t="s">
        <v>2326</v>
      </c>
      <c r="E245" s="1851" t="s">
        <v>2327</v>
      </c>
      <c r="F245" s="1851" t="s">
        <v>2328</v>
      </c>
      <c r="G245" s="1851" t="s">
        <v>2329</v>
      </c>
      <c r="H245" s="1851" t="s">
        <v>28</v>
      </c>
      <c r="I245" s="1851" t="s">
        <v>1626</v>
      </c>
    </row>
    <row customHeight="1" ht="11.25">
      <c r="A246" s="1851" t="s">
        <v>2253</v>
      </c>
      <c r="B246" s="1851" t="s">
        <v>16</v>
      </c>
      <c r="C246" s="1851" t="s">
        <v>2640</v>
      </c>
      <c r="D246" s="1851" t="s">
        <v>2641</v>
      </c>
      <c r="E246" s="1851" t="s">
        <v>2642</v>
      </c>
      <c r="F246" s="1851" t="s">
        <v>2280</v>
      </c>
      <c r="G246" s="1851" t="s">
        <v>28</v>
      </c>
      <c r="H246" s="1851" t="s">
        <v>28</v>
      </c>
      <c r="I246" s="1851" t="s">
        <v>1626</v>
      </c>
    </row>
    <row customHeight="1" ht="11.25">
      <c r="A247" s="1851" t="s">
        <v>2253</v>
      </c>
      <c r="B247" s="1851" t="s">
        <v>16</v>
      </c>
      <c r="C247" s="1851" t="s">
        <v>2356</v>
      </c>
      <c r="D247" s="1851" t="s">
        <v>2357</v>
      </c>
      <c r="E247" s="1851" t="s">
        <v>2358</v>
      </c>
      <c r="F247" s="1851" t="s">
        <v>2298</v>
      </c>
      <c r="G247" s="1851" t="s">
        <v>2359</v>
      </c>
      <c r="H247" s="1851" t="s">
        <v>28</v>
      </c>
      <c r="I247" s="1851" t="s">
        <v>1626</v>
      </c>
    </row>
    <row customHeight="1" ht="11.25">
      <c r="A248" s="1851" t="s">
        <v>2253</v>
      </c>
      <c r="B248" s="1851" t="s">
        <v>16</v>
      </c>
      <c r="C248" s="1851" t="s">
        <v>2643</v>
      </c>
      <c r="D248" s="1851" t="s">
        <v>2644</v>
      </c>
      <c r="E248" s="1851" t="s">
        <v>2645</v>
      </c>
      <c r="F248" s="1851" t="s">
        <v>2395</v>
      </c>
      <c r="G248" s="1851" t="s">
        <v>2646</v>
      </c>
      <c r="H248" s="1851" t="s">
        <v>28</v>
      </c>
      <c r="I248" s="1851" t="s">
        <v>1626</v>
      </c>
    </row>
    <row customHeight="1" ht="11.25">
      <c r="A249" s="1851" t="s">
        <v>2253</v>
      </c>
      <c r="B249" s="1851" t="s">
        <v>16</v>
      </c>
      <c r="C249" s="1851" t="s">
        <v>2382</v>
      </c>
      <c r="D249" s="1851" t="s">
        <v>2383</v>
      </c>
      <c r="E249" s="1851" t="s">
        <v>2384</v>
      </c>
      <c r="F249" s="1851" t="s">
        <v>2313</v>
      </c>
      <c r="G249" s="1851" t="s">
        <v>28</v>
      </c>
      <c r="H249" s="1851" t="s">
        <v>28</v>
      </c>
      <c r="I249" s="1851" t="s">
        <v>1626</v>
      </c>
    </row>
    <row customHeight="1" ht="11.25">
      <c r="A250" s="1851" t="s">
        <v>2253</v>
      </c>
      <c r="B250" s="1851" t="s">
        <v>16</v>
      </c>
      <c r="C250" s="1851" t="s">
        <v>2647</v>
      </c>
      <c r="D250" s="1851" t="s">
        <v>2648</v>
      </c>
      <c r="E250" s="1851" t="s">
        <v>2649</v>
      </c>
      <c r="F250" s="1851" t="s">
        <v>2257</v>
      </c>
      <c r="G250" s="1851" t="s">
        <v>28</v>
      </c>
      <c r="H250" s="1851" t="s">
        <v>28</v>
      </c>
      <c r="I250" s="1851" t="s">
        <v>1626</v>
      </c>
    </row>
    <row customHeight="1" ht="11.25">
      <c r="A251" s="1851" t="s">
        <v>2253</v>
      </c>
      <c r="B251" s="1851" t="s">
        <v>16</v>
      </c>
      <c r="C251" s="1851" t="s">
        <v>2650</v>
      </c>
      <c r="D251" s="1851" t="s">
        <v>2651</v>
      </c>
      <c r="E251" s="1851" t="s">
        <v>2652</v>
      </c>
      <c r="F251" s="1851" t="s">
        <v>2320</v>
      </c>
      <c r="G251" s="1851" t="s">
        <v>28</v>
      </c>
      <c r="H251" s="1851" t="s">
        <v>28</v>
      </c>
      <c r="I251" s="1851" t="s">
        <v>1626</v>
      </c>
    </row>
    <row customHeight="1" ht="11.25">
      <c r="A252" s="1851" t="s">
        <v>2253</v>
      </c>
      <c r="B252" s="1851" t="s">
        <v>16</v>
      </c>
      <c r="C252" s="1851" t="s">
        <v>2653</v>
      </c>
      <c r="D252" s="1851" t="s">
        <v>2654</v>
      </c>
      <c r="E252" s="1851" t="s">
        <v>2655</v>
      </c>
      <c r="F252" s="1851" t="s">
        <v>2272</v>
      </c>
      <c r="G252" s="1851" t="s">
        <v>28</v>
      </c>
      <c r="H252" s="1851" t="s">
        <v>28</v>
      </c>
      <c r="I252" s="1851" t="s">
        <v>1626</v>
      </c>
    </row>
    <row customHeight="1" ht="11.25">
      <c r="A253" s="1851" t="s">
        <v>2253</v>
      </c>
      <c r="B253" s="1851" t="s">
        <v>16</v>
      </c>
      <c r="C253" s="1851" t="s">
        <v>2656</v>
      </c>
      <c r="D253" s="1851" t="s">
        <v>2657</v>
      </c>
      <c r="E253" s="1851" t="s">
        <v>2658</v>
      </c>
      <c r="F253" s="1851" t="s">
        <v>2400</v>
      </c>
      <c r="G253" s="1851" t="s">
        <v>28</v>
      </c>
      <c r="H253" s="1851" t="s">
        <v>28</v>
      </c>
      <c r="I253" s="1851" t="s">
        <v>1626</v>
      </c>
    </row>
    <row customHeight="1" ht="11.25">
      <c r="A254" s="1851" t="s">
        <v>2253</v>
      </c>
      <c r="B254" s="1851" t="s">
        <v>16</v>
      </c>
      <c r="C254" s="1851" t="s">
        <v>2659</v>
      </c>
      <c r="D254" s="1851" t="s">
        <v>2660</v>
      </c>
      <c r="E254" s="1851" t="s">
        <v>2661</v>
      </c>
      <c r="F254" s="1851" t="s">
        <v>2257</v>
      </c>
      <c r="G254" s="1851" t="s">
        <v>28</v>
      </c>
      <c r="H254" s="1851" t="s">
        <v>28</v>
      </c>
      <c r="I254" s="1851" t="s">
        <v>1626</v>
      </c>
    </row>
    <row customHeight="1" ht="11.25">
      <c r="A255" s="1851" t="s">
        <v>2253</v>
      </c>
      <c r="B255" s="1851" t="s">
        <v>16</v>
      </c>
      <c r="C255" s="1851" t="s">
        <v>2662</v>
      </c>
      <c r="D255" s="1851" t="s">
        <v>2663</v>
      </c>
      <c r="E255" s="1851" t="s">
        <v>2664</v>
      </c>
      <c r="F255" s="1851" t="s">
        <v>2665</v>
      </c>
      <c r="G255" s="1851" t="s">
        <v>28</v>
      </c>
      <c r="H255" s="1851" t="s">
        <v>28</v>
      </c>
      <c r="I255" s="1851" t="s">
        <v>1626</v>
      </c>
    </row>
    <row customHeight="1" ht="11.25">
      <c r="A256" s="1851" t="s">
        <v>2253</v>
      </c>
      <c r="B256" s="1851" t="s">
        <v>16</v>
      </c>
      <c r="C256" s="1851" t="s">
        <v>2429</v>
      </c>
      <c r="D256" s="1851" t="s">
        <v>2430</v>
      </c>
      <c r="E256" s="1851" t="s">
        <v>2431</v>
      </c>
      <c r="F256" s="1851" t="s">
        <v>2309</v>
      </c>
      <c r="G256" s="1851" t="s">
        <v>2432</v>
      </c>
      <c r="H256" s="1851" t="s">
        <v>28</v>
      </c>
      <c r="I256" s="1851" t="s">
        <v>1626</v>
      </c>
    </row>
    <row customHeight="1" ht="11.25">
      <c r="A257" s="1851" t="s">
        <v>2253</v>
      </c>
      <c r="B257" s="1851" t="s">
        <v>16</v>
      </c>
      <c r="C257" s="1851" t="s">
        <v>2666</v>
      </c>
      <c r="D257" s="1851" t="s">
        <v>2667</v>
      </c>
      <c r="E257" s="1851" t="s">
        <v>2668</v>
      </c>
      <c r="F257" s="1851" t="s">
        <v>2265</v>
      </c>
      <c r="G257" s="1851" t="s">
        <v>28</v>
      </c>
      <c r="H257" s="1851" t="s">
        <v>28</v>
      </c>
      <c r="I257" s="1851" t="s">
        <v>1626</v>
      </c>
    </row>
    <row customHeight="1" ht="11.25">
      <c r="A258" s="1851" t="s">
        <v>2253</v>
      </c>
      <c r="B258" s="1851" t="s">
        <v>16</v>
      </c>
      <c r="C258" s="1851" t="s">
        <v>2669</v>
      </c>
      <c r="D258" s="1851" t="s">
        <v>2670</v>
      </c>
      <c r="E258" s="1851" t="s">
        <v>2671</v>
      </c>
      <c r="F258" s="1851" t="s">
        <v>2276</v>
      </c>
      <c r="G258" s="1851" t="s">
        <v>28</v>
      </c>
      <c r="H258" s="1851" t="s">
        <v>28</v>
      </c>
      <c r="I258" s="1851" t="s">
        <v>1626</v>
      </c>
    </row>
    <row customHeight="1" ht="11.25">
      <c r="A259" s="1851" t="s">
        <v>2253</v>
      </c>
      <c r="B259" s="1851" t="s">
        <v>16</v>
      </c>
      <c r="C259" s="1851" t="s">
        <v>2672</v>
      </c>
      <c r="D259" s="1851" t="s">
        <v>2673</v>
      </c>
      <c r="E259" s="1851" t="s">
        <v>2674</v>
      </c>
      <c r="F259" s="1851" t="s">
        <v>2328</v>
      </c>
      <c r="G259" s="1851" t="s">
        <v>28</v>
      </c>
      <c r="H259" s="1851" t="s">
        <v>28</v>
      </c>
      <c r="I259" s="1851" t="s">
        <v>1626</v>
      </c>
    </row>
    <row customHeight="1" ht="11.25">
      <c r="A260" s="1851" t="s">
        <v>2253</v>
      </c>
      <c r="B260" s="1851" t="s">
        <v>16</v>
      </c>
      <c r="C260" s="1851" t="s">
        <v>2675</v>
      </c>
      <c r="D260" s="1851" t="s">
        <v>2676</v>
      </c>
      <c r="E260" s="1851" t="s">
        <v>2677</v>
      </c>
      <c r="F260" s="1851" t="s">
        <v>2272</v>
      </c>
      <c r="G260" s="1851" t="s">
        <v>28</v>
      </c>
      <c r="H260" s="1851" t="s">
        <v>28</v>
      </c>
      <c r="I260" s="1851" t="s">
        <v>1626</v>
      </c>
    </row>
    <row customHeight="1" ht="11.25">
      <c r="A261" s="1851" t="s">
        <v>2253</v>
      </c>
      <c r="B261" s="1851" t="s">
        <v>16</v>
      </c>
      <c r="C261" s="1851" t="s">
        <v>2678</v>
      </c>
      <c r="D261" s="1851" t="s">
        <v>2679</v>
      </c>
      <c r="E261" s="1851" t="s">
        <v>2680</v>
      </c>
      <c r="F261" s="1851" t="s">
        <v>2351</v>
      </c>
      <c r="G261" s="1851" t="s">
        <v>2681</v>
      </c>
      <c r="H261" s="1851" t="s">
        <v>28</v>
      </c>
      <c r="I261" s="1851" t="s">
        <v>1626</v>
      </c>
    </row>
    <row customHeight="1" ht="11.25">
      <c r="A262" s="1851" t="s">
        <v>2253</v>
      </c>
      <c r="B262" s="1851" t="s">
        <v>16</v>
      </c>
      <c r="C262" s="1851" t="s">
        <v>2682</v>
      </c>
      <c r="D262" s="1851" t="s">
        <v>2683</v>
      </c>
      <c r="E262" s="1851" t="s">
        <v>2684</v>
      </c>
      <c r="F262" s="1851" t="s">
        <v>2257</v>
      </c>
      <c r="G262" s="1851" t="s">
        <v>28</v>
      </c>
      <c r="H262" s="1851" t="s">
        <v>28</v>
      </c>
      <c r="I262" s="1851" t="s">
        <v>1626</v>
      </c>
    </row>
    <row customHeight="1" ht="11.25">
      <c r="A263" s="1851" t="s">
        <v>2253</v>
      </c>
      <c r="B263" s="1851" t="s">
        <v>16</v>
      </c>
      <c r="C263" s="1851" t="s">
        <v>2685</v>
      </c>
      <c r="D263" s="1851" t="s">
        <v>2686</v>
      </c>
      <c r="E263" s="1851" t="s">
        <v>2687</v>
      </c>
      <c r="F263" s="1851" t="s">
        <v>2257</v>
      </c>
      <c r="G263" s="1851" t="s">
        <v>28</v>
      </c>
      <c r="H263" s="1851" t="s">
        <v>28</v>
      </c>
      <c r="I263" s="1851" t="s">
        <v>1626</v>
      </c>
    </row>
    <row customHeight="1" ht="11.25">
      <c r="A264" s="1851" t="s">
        <v>2253</v>
      </c>
      <c r="B264" s="1851" t="s">
        <v>16</v>
      </c>
      <c r="C264" s="1851" t="s">
        <v>2688</v>
      </c>
      <c r="D264" s="1851" t="s">
        <v>2689</v>
      </c>
      <c r="E264" s="1851" t="s">
        <v>2690</v>
      </c>
      <c r="F264" s="1851" t="s">
        <v>2265</v>
      </c>
      <c r="G264" s="1851" t="s">
        <v>28</v>
      </c>
      <c r="H264" s="1851" t="s">
        <v>28</v>
      </c>
      <c r="I264" s="1851" t="s">
        <v>1626</v>
      </c>
    </row>
    <row customHeight="1" ht="11.25">
      <c r="A265" s="1851" t="s">
        <v>2253</v>
      </c>
      <c r="B265" s="1851" t="s">
        <v>16</v>
      </c>
      <c r="C265" s="1851" t="s">
        <v>2691</v>
      </c>
      <c r="D265" s="1851" t="s">
        <v>2692</v>
      </c>
      <c r="E265" s="1851" t="s">
        <v>2693</v>
      </c>
      <c r="F265" s="1851" t="s">
        <v>2265</v>
      </c>
      <c r="G265" s="1851" t="s">
        <v>28</v>
      </c>
      <c r="H265" s="1851" t="s">
        <v>28</v>
      </c>
      <c r="I265" s="1851" t="s">
        <v>1626</v>
      </c>
    </row>
    <row customHeight="1" ht="11.25">
      <c r="A266" s="1851" t="s">
        <v>2253</v>
      </c>
      <c r="B266" s="1851" t="s">
        <v>16</v>
      </c>
      <c r="C266" s="1851" t="s">
        <v>2694</v>
      </c>
      <c r="D266" s="1851" t="s">
        <v>2695</v>
      </c>
      <c r="E266" s="1851" t="s">
        <v>2696</v>
      </c>
      <c r="F266" s="1851" t="s">
        <v>2257</v>
      </c>
      <c r="G266" s="1851" t="s">
        <v>28</v>
      </c>
      <c r="H266" s="1851" t="s">
        <v>28</v>
      </c>
      <c r="I266" s="1851" t="s">
        <v>1626</v>
      </c>
    </row>
    <row customHeight="1" ht="11.25">
      <c r="A267" s="1851" t="s">
        <v>2253</v>
      </c>
      <c r="B267" s="1851" t="s">
        <v>16</v>
      </c>
      <c r="C267" s="1851" t="s">
        <v>2697</v>
      </c>
      <c r="D267" s="1851" t="s">
        <v>2698</v>
      </c>
      <c r="E267" s="1851" t="s">
        <v>2699</v>
      </c>
      <c r="F267" s="1851" t="s">
        <v>2257</v>
      </c>
      <c r="G267" s="1851" t="s">
        <v>28</v>
      </c>
      <c r="H267" s="1851" t="s">
        <v>28</v>
      </c>
      <c r="I267" s="1851" t="s">
        <v>1626</v>
      </c>
    </row>
    <row customHeight="1" ht="11.25">
      <c r="A268" s="1851" t="s">
        <v>2253</v>
      </c>
      <c r="B268" s="1851" t="s">
        <v>16</v>
      </c>
      <c r="C268" s="1851" t="s">
        <v>2700</v>
      </c>
      <c r="D268" s="1851" t="s">
        <v>2701</v>
      </c>
      <c r="E268" s="1851" t="s">
        <v>2702</v>
      </c>
      <c r="F268" s="1851" t="s">
        <v>2351</v>
      </c>
      <c r="G268" s="1851" t="s">
        <v>28</v>
      </c>
      <c r="H268" s="1851" t="s">
        <v>28</v>
      </c>
      <c r="I268" s="1851" t="s">
        <v>1626</v>
      </c>
    </row>
    <row customHeight="1" ht="11.25">
      <c r="A269" s="1851" t="s">
        <v>2253</v>
      </c>
      <c r="B269" s="1851" t="s">
        <v>16</v>
      </c>
      <c r="C269" s="1851" t="s">
        <v>2501</v>
      </c>
      <c r="D269" s="1851" t="s">
        <v>2502</v>
      </c>
      <c r="E269" s="1851" t="s">
        <v>2503</v>
      </c>
      <c r="F269" s="1851" t="s">
        <v>2313</v>
      </c>
      <c r="G269" s="1851" t="s">
        <v>2504</v>
      </c>
      <c r="H269" s="1851" t="s">
        <v>28</v>
      </c>
      <c r="I269" s="1851" t="s">
        <v>1626</v>
      </c>
    </row>
    <row customHeight="1" ht="11.25">
      <c r="A270" s="1851" t="s">
        <v>2253</v>
      </c>
      <c r="B270" s="1851" t="s">
        <v>16</v>
      </c>
      <c r="C270" s="1851" t="s">
        <v>28</v>
      </c>
      <c r="D270" s="1851" t="s">
        <v>2514</v>
      </c>
      <c r="E270" s="1851" t="s">
        <v>2515</v>
      </c>
      <c r="F270" s="1851" t="s">
        <v>2257</v>
      </c>
      <c r="G270" s="1851" t="s">
        <v>28</v>
      </c>
      <c r="H270" s="1851" t="s">
        <v>28</v>
      </c>
      <c r="I270"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0B90B-027A-7878-D4CF-C73B28770218}" mc:Ignorable="x14ac xr xr2 xr3">
  <sheetPr>
    <tabColor rgb="FFFFCC99"/>
  </sheetPr>
  <dimension ref="A1:G36"/>
  <sheetViews>
    <sheetView topLeftCell="A1" showGridLines="0" workbookViewId="0">
      <selection activeCell="A1" sqref="A1"/>
    </sheetView>
  </sheetViews>
  <sheetFormatPr customHeight="1" defaultRowHeight="11.25"/>
  <cols>
    <col min="1" max="1" style="1851" width="9.140625"/>
  </cols>
  <sheetData>
    <row customHeight="1" ht="11.25">
      <c r="A1" s="374" t="s">
        <v>2703</v>
      </c>
      <c r="B1" s="65" t="s">
        <v>2704</v>
      </c>
      <c r="C1" s="65" t="s">
        <v>2705</v>
      </c>
      <c r="D1" s="65" t="s">
        <v>2706</v>
      </c>
      <c r="E1" s="61" t="s">
        <v>2707</v>
      </c>
      <c r="F1" s="61" t="s">
        <v>2708</v>
      </c>
      <c r="G1" s="61" t="s">
        <v>2709</v>
      </c>
    </row>
    <row customHeight="1" ht="11.25">
      <c r="A2" s="374" t="s">
        <v>16</v>
      </c>
      <c r="B2" s="0" t="s">
        <v>2710</v>
      </c>
      <c r="C2" s="0" t="s">
        <v>2711</v>
      </c>
      <c r="D2" s="0" t="s">
        <v>2710</v>
      </c>
      <c r="E2" s="0" t="s">
        <v>2711</v>
      </c>
      <c r="F2" s="0" t="s">
        <v>2712</v>
      </c>
      <c r="G2" s="0" t="s">
        <v>109</v>
      </c>
    </row>
    <row customHeight="1" ht="11.25">
      <c r="A3" s="374" t="s">
        <v>16</v>
      </c>
      <c r="B3" s="0" t="s">
        <v>2713</v>
      </c>
      <c r="C3" s="0" t="s">
        <v>2714</v>
      </c>
      <c r="D3" s="0" t="s">
        <v>2713</v>
      </c>
      <c r="E3" s="0" t="s">
        <v>2714</v>
      </c>
      <c r="F3" s="0" t="s">
        <v>2712</v>
      </c>
      <c r="G3" s="0" t="s">
        <v>110</v>
      </c>
    </row>
    <row customHeight="1" ht="11.25">
      <c r="A4" s="374" t="s">
        <v>16</v>
      </c>
      <c r="B4" s="0" t="s">
        <v>2715</v>
      </c>
      <c r="C4" s="0" t="s">
        <v>2716</v>
      </c>
      <c r="D4" s="0" t="s">
        <v>2715</v>
      </c>
      <c r="E4" s="0" t="s">
        <v>2716</v>
      </c>
      <c r="F4" s="0" t="s">
        <v>2712</v>
      </c>
      <c r="G4" s="0" t="s">
        <v>90</v>
      </c>
    </row>
    <row customHeight="1" ht="11.25">
      <c r="A5" s="374" t="s">
        <v>16</v>
      </c>
      <c r="B5" s="0" t="s">
        <v>2717</v>
      </c>
      <c r="C5" s="0" t="s">
        <v>2718</v>
      </c>
      <c r="D5" s="0" t="s">
        <v>2717</v>
      </c>
      <c r="E5" s="0" t="s">
        <v>2718</v>
      </c>
      <c r="F5" s="0" t="s">
        <v>2712</v>
      </c>
      <c r="G5" s="0" t="s">
        <v>91</v>
      </c>
    </row>
    <row customHeight="1" ht="11.25">
      <c r="A6" s="374" t="s">
        <v>16</v>
      </c>
      <c r="B6" s="0" t="s">
        <v>100</v>
      </c>
      <c r="C6" s="0" t="s">
        <v>101</v>
      </c>
      <c r="D6" s="0" t="s">
        <v>100</v>
      </c>
      <c r="E6" s="0" t="s">
        <v>101</v>
      </c>
      <c r="F6" s="0" t="s">
        <v>2712</v>
      </c>
      <c r="G6" s="0" t="s">
        <v>99</v>
      </c>
    </row>
    <row customHeight="1" ht="11.25">
      <c r="A7" s="374" t="s">
        <v>16</v>
      </c>
      <c r="B7" s="0" t="s">
        <v>2719</v>
      </c>
      <c r="C7" s="0" t="s">
        <v>2720</v>
      </c>
      <c r="D7" s="0" t="s">
        <v>2719</v>
      </c>
      <c r="E7" s="0" t="s">
        <v>2720</v>
      </c>
      <c r="F7" s="0" t="s">
        <v>2712</v>
      </c>
      <c r="G7" s="0" t="s">
        <v>92</v>
      </c>
    </row>
    <row customHeight="1" ht="11.25">
      <c r="A8" s="374" t="s">
        <v>16</v>
      </c>
      <c r="B8" s="0" t="s">
        <v>2721</v>
      </c>
      <c r="C8" s="0" t="s">
        <v>2722</v>
      </c>
      <c r="D8" s="0" t="s">
        <v>2721</v>
      </c>
      <c r="E8" s="0" t="s">
        <v>2722</v>
      </c>
      <c r="F8" s="0" t="s">
        <v>2712</v>
      </c>
      <c r="G8" s="0" t="s">
        <v>93</v>
      </c>
    </row>
    <row customHeight="1" ht="11.25">
      <c r="A9" s="374" t="s">
        <v>16</v>
      </c>
      <c r="B9" s="0" t="s">
        <v>2723</v>
      </c>
      <c r="C9" s="0" t="s">
        <v>2724</v>
      </c>
      <c r="D9" s="0" t="s">
        <v>2723</v>
      </c>
      <c r="E9" s="0" t="s">
        <v>2724</v>
      </c>
      <c r="F9" s="0" t="s">
        <v>2712</v>
      </c>
      <c r="G9" s="0" t="s">
        <v>111</v>
      </c>
    </row>
    <row customHeight="1" ht="11.25">
      <c r="A10" s="374" t="s">
        <v>16</v>
      </c>
      <c r="B10" s="0" t="s">
        <v>2725</v>
      </c>
      <c r="C10" s="0" t="s">
        <v>2726</v>
      </c>
      <c r="D10" s="0" t="s">
        <v>2725</v>
      </c>
      <c r="E10" s="0" t="s">
        <v>2726</v>
      </c>
      <c r="F10" s="0" t="s">
        <v>2712</v>
      </c>
      <c r="G10" s="0" t="s">
        <v>147</v>
      </c>
    </row>
    <row customHeight="1" ht="11.25">
      <c r="A11" s="374" t="s">
        <v>16</v>
      </c>
      <c r="B11" s="0" t="s">
        <v>2727</v>
      </c>
      <c r="C11" s="0" t="s">
        <v>2728</v>
      </c>
      <c r="D11" s="0" t="s">
        <v>2727</v>
      </c>
      <c r="E11" s="0" t="s">
        <v>2728</v>
      </c>
      <c r="F11" s="0" t="s">
        <v>2712</v>
      </c>
      <c r="G11" s="0" t="s">
        <v>148</v>
      </c>
    </row>
    <row customHeight="1" ht="11.25">
      <c r="A12" s="374" t="s">
        <v>16</v>
      </c>
      <c r="B12" s="0" t="s">
        <v>2729</v>
      </c>
      <c r="C12" s="0" t="s">
        <v>2730</v>
      </c>
      <c r="D12" s="0" t="s">
        <v>2729</v>
      </c>
      <c r="E12" s="0" t="s">
        <v>2730</v>
      </c>
      <c r="F12" s="0" t="s">
        <v>2712</v>
      </c>
      <c r="G12" s="0" t="s">
        <v>149</v>
      </c>
    </row>
    <row customHeight="1" ht="11.25">
      <c r="A13" s="374" t="s">
        <v>16</v>
      </c>
      <c r="B13" s="0" t="s">
        <v>2731</v>
      </c>
      <c r="C13" s="0" t="s">
        <v>2732</v>
      </c>
      <c r="D13" s="0" t="s">
        <v>2731</v>
      </c>
      <c r="E13" s="0" t="s">
        <v>2732</v>
      </c>
      <c r="F13" s="0" t="s">
        <v>2712</v>
      </c>
      <c r="G13" s="0" t="s">
        <v>150</v>
      </c>
    </row>
    <row customHeight="1" ht="11.25">
      <c r="A14" s="374" t="s">
        <v>16</v>
      </c>
      <c r="B14" s="0" t="s">
        <v>2733</v>
      </c>
      <c r="C14" s="0" t="s">
        <v>2734</v>
      </c>
      <c r="D14" s="0" t="s">
        <v>2733</v>
      </c>
      <c r="E14" s="0" t="s">
        <v>2734</v>
      </c>
      <c r="F14" s="0" t="s">
        <v>2712</v>
      </c>
      <c r="G14" s="0" t="s">
        <v>151</v>
      </c>
    </row>
    <row customHeight="1" ht="11.25">
      <c r="A15" s="374" t="s">
        <v>16</v>
      </c>
      <c r="B15" s="0" t="s">
        <v>2735</v>
      </c>
      <c r="C15" s="0" t="s">
        <v>2736</v>
      </c>
      <c r="D15" s="0" t="s">
        <v>2735</v>
      </c>
      <c r="E15" s="0" t="s">
        <v>2736</v>
      </c>
      <c r="F15" s="0" t="s">
        <v>2712</v>
      </c>
      <c r="G15" s="0" t="s">
        <v>152</v>
      </c>
    </row>
    <row customHeight="1" ht="11.25">
      <c r="A16" s="374" t="s">
        <v>16</v>
      </c>
      <c r="B16" s="0" t="s">
        <v>2737</v>
      </c>
      <c r="C16" s="0" t="s">
        <v>2738</v>
      </c>
      <c r="D16" s="0" t="s">
        <v>2737</v>
      </c>
      <c r="E16" s="0" t="s">
        <v>2738</v>
      </c>
      <c r="F16" s="0" t="s">
        <v>2712</v>
      </c>
      <c r="G16" s="0" t="s">
        <v>1469</v>
      </c>
    </row>
    <row customHeight="1" ht="11.25">
      <c r="A17" s="374" t="s">
        <v>16</v>
      </c>
      <c r="B17" s="0" t="s">
        <v>2739</v>
      </c>
      <c r="C17" s="0" t="s">
        <v>2740</v>
      </c>
      <c r="D17" s="0" t="s">
        <v>2739</v>
      </c>
      <c r="E17" s="0" t="s">
        <v>2740</v>
      </c>
      <c r="F17" s="0" t="s">
        <v>2712</v>
      </c>
      <c r="G17" s="0" t="s">
        <v>1475</v>
      </c>
    </row>
    <row customHeight="1" ht="11.25">
      <c r="A18" s="374" t="s">
        <v>16</v>
      </c>
      <c r="B18" s="0" t="s">
        <v>2741</v>
      </c>
      <c r="C18" s="0" t="s">
        <v>2742</v>
      </c>
      <c r="D18" s="0" t="s">
        <v>2741</v>
      </c>
      <c r="E18" s="0" t="s">
        <v>2742</v>
      </c>
      <c r="F18" s="0" t="s">
        <v>2712</v>
      </c>
      <c r="G18" s="0" t="s">
        <v>1487</v>
      </c>
    </row>
    <row customHeight="1" ht="11.25">
      <c r="A19" s="374" t="s">
        <v>16</v>
      </c>
      <c r="B19" s="0" t="s">
        <v>2743</v>
      </c>
      <c r="C19" s="0" t="s">
        <v>2744</v>
      </c>
      <c r="D19" s="0" t="s">
        <v>2743</v>
      </c>
      <c r="E19" s="0" t="s">
        <v>2744</v>
      </c>
      <c r="F19" s="0" t="s">
        <v>2712</v>
      </c>
      <c r="G19" s="0" t="s">
        <v>1501</v>
      </c>
    </row>
    <row customHeight="1" ht="11.25">
      <c r="A20" s="374" t="s">
        <v>16</v>
      </c>
      <c r="B20" s="0" t="s">
        <v>2745</v>
      </c>
      <c r="C20" s="0" t="s">
        <v>2746</v>
      </c>
      <c r="D20" s="0" t="s">
        <v>2745</v>
      </c>
      <c r="E20" s="0" t="s">
        <v>2746</v>
      </c>
      <c r="F20" s="0" t="s">
        <v>2747</v>
      </c>
      <c r="G20" s="0" t="s">
        <v>1513</v>
      </c>
    </row>
    <row customHeight="1" ht="11.25">
      <c r="A21" s="374" t="s">
        <v>16</v>
      </c>
      <c r="B21" s="0" t="s">
        <v>2748</v>
      </c>
      <c r="C21" s="0" t="s">
        <v>2749</v>
      </c>
      <c r="D21" s="0" t="s">
        <v>2748</v>
      </c>
      <c r="E21" s="0" t="s">
        <v>2749</v>
      </c>
      <c r="F21" s="0" t="s">
        <v>2747</v>
      </c>
      <c r="G21" s="0" t="s">
        <v>1522</v>
      </c>
    </row>
    <row customHeight="1" ht="11.25">
      <c r="A22" s="374" t="s">
        <v>16</v>
      </c>
      <c r="B22" s="0" t="s">
        <v>2750</v>
      </c>
      <c r="C22" s="0" t="s">
        <v>2751</v>
      </c>
      <c r="D22" s="0" t="s">
        <v>2750</v>
      </c>
      <c r="E22" s="0" t="s">
        <v>2751</v>
      </c>
      <c r="F22" s="0" t="s">
        <v>2747</v>
      </c>
      <c r="G22" s="0" t="s">
        <v>1538</v>
      </c>
    </row>
    <row customHeight="1" ht="11.25">
      <c r="A23" s="374" t="s">
        <v>16</v>
      </c>
      <c r="B23" s="0" t="s">
        <v>2752</v>
      </c>
      <c r="C23" s="0" t="s">
        <v>2753</v>
      </c>
      <c r="D23" s="0" t="s">
        <v>2752</v>
      </c>
      <c r="E23" s="0" t="s">
        <v>2753</v>
      </c>
      <c r="F23" s="0" t="s">
        <v>2747</v>
      </c>
      <c r="G23" s="0" t="s">
        <v>1545</v>
      </c>
    </row>
    <row customHeight="1" ht="11.25">
      <c r="A24" s="374" t="s">
        <v>16</v>
      </c>
      <c r="B24" s="0" t="s">
        <v>2754</v>
      </c>
      <c r="C24" s="0" t="s">
        <v>2755</v>
      </c>
      <c r="D24" s="0" t="s">
        <v>2754</v>
      </c>
      <c r="E24" s="0" t="s">
        <v>2755</v>
      </c>
      <c r="F24" s="0" t="s">
        <v>2747</v>
      </c>
      <c r="G24" s="0" t="s">
        <v>1553</v>
      </c>
    </row>
    <row customHeight="1" ht="11.25">
      <c r="A25" s="374" t="s">
        <v>16</v>
      </c>
      <c r="B25" s="0" t="s">
        <v>2756</v>
      </c>
      <c r="C25" s="0" t="s">
        <v>2757</v>
      </c>
      <c r="D25" s="0" t="s">
        <v>2756</v>
      </c>
      <c r="E25" s="0" t="s">
        <v>2757</v>
      </c>
      <c r="F25" s="0" t="s">
        <v>2747</v>
      </c>
      <c r="G25" s="0" t="s">
        <v>1560</v>
      </c>
    </row>
    <row customHeight="1" ht="11.25">
      <c r="A26" s="374" t="s">
        <v>16</v>
      </c>
      <c r="B26" s="0" t="s">
        <v>2758</v>
      </c>
      <c r="C26" s="0" t="s">
        <v>2759</v>
      </c>
      <c r="D26" s="0" t="s">
        <v>2758</v>
      </c>
      <c r="E26" s="0" t="s">
        <v>2759</v>
      </c>
      <c r="F26" s="0" t="s">
        <v>2747</v>
      </c>
      <c r="G26" s="0" t="s">
        <v>1564</v>
      </c>
    </row>
    <row customHeight="1" ht="11.25">
      <c r="A27" s="374" t="s">
        <v>16</v>
      </c>
      <c r="B27" s="0" t="s">
        <v>2760</v>
      </c>
      <c r="C27" s="0" t="s">
        <v>2761</v>
      </c>
      <c r="D27" s="0" t="s">
        <v>2760</v>
      </c>
      <c r="E27" s="0" t="s">
        <v>2761</v>
      </c>
      <c r="F27" s="0" t="s">
        <v>2747</v>
      </c>
      <c r="G27" s="0" t="s">
        <v>1569</v>
      </c>
    </row>
    <row customHeight="1" ht="11.25">
      <c r="A28" s="374" t="s">
        <v>16</v>
      </c>
      <c r="B28" s="0" t="s">
        <v>2762</v>
      </c>
      <c r="C28" s="0" t="s">
        <v>2763</v>
      </c>
      <c r="D28" s="0" t="s">
        <v>2762</v>
      </c>
      <c r="E28" s="0" t="s">
        <v>2763</v>
      </c>
      <c r="F28" s="0" t="s">
        <v>2747</v>
      </c>
      <c r="G28" s="0" t="s">
        <v>1577</v>
      </c>
    </row>
    <row customHeight="1" ht="11.25">
      <c r="A29" s="374" t="s">
        <v>16</v>
      </c>
      <c r="B29" s="0" t="s">
        <v>2764</v>
      </c>
      <c r="C29" s="0" t="s">
        <v>2765</v>
      </c>
      <c r="D29" s="0" t="s">
        <v>2764</v>
      </c>
      <c r="E29" s="0" t="s">
        <v>2765</v>
      </c>
      <c r="F29" s="0" t="s">
        <v>2747</v>
      </c>
      <c r="G29" s="0" t="s">
        <v>1579</v>
      </c>
    </row>
    <row customHeight="1" ht="11.25">
      <c r="A30" s="374" t="s">
        <v>16</v>
      </c>
      <c r="B30" s="0" t="s">
        <v>2766</v>
      </c>
      <c r="C30" s="0" t="s">
        <v>2767</v>
      </c>
      <c r="D30" s="0" t="s">
        <v>2766</v>
      </c>
      <c r="E30" s="0" t="s">
        <v>2767</v>
      </c>
      <c r="F30" s="0" t="s">
        <v>2747</v>
      </c>
      <c r="G30" s="0" t="s">
        <v>1582</v>
      </c>
    </row>
    <row customHeight="1" ht="11.25">
      <c r="A31" s="374" t="s">
        <v>16</v>
      </c>
      <c r="B31" s="0" t="s">
        <v>2768</v>
      </c>
      <c r="C31" s="0" t="s">
        <v>2769</v>
      </c>
      <c r="D31" s="0" t="s">
        <v>2768</v>
      </c>
      <c r="E31" s="0" t="s">
        <v>2769</v>
      </c>
      <c r="F31" s="0" t="s">
        <v>2747</v>
      </c>
      <c r="G31" s="0" t="s">
        <v>1588</v>
      </c>
    </row>
    <row customHeight="1" ht="11.25">
      <c r="A32" s="374" t="s">
        <v>16</v>
      </c>
      <c r="B32" s="0" t="s">
        <v>2770</v>
      </c>
      <c r="C32" s="0" t="s">
        <v>2771</v>
      </c>
      <c r="D32" s="0" t="s">
        <v>2770</v>
      </c>
      <c r="E32" s="0" t="s">
        <v>2771</v>
      </c>
      <c r="F32" s="0" t="s">
        <v>2747</v>
      </c>
      <c r="G32" s="0" t="s">
        <v>1590</v>
      </c>
    </row>
    <row customHeight="1" ht="11.25">
      <c r="A33" s="374" t="s">
        <v>16</v>
      </c>
      <c r="B33" s="0" t="s">
        <v>2772</v>
      </c>
      <c r="C33" s="0" t="s">
        <v>2773</v>
      </c>
      <c r="D33" s="0" t="s">
        <v>2772</v>
      </c>
      <c r="E33" s="0" t="s">
        <v>2773</v>
      </c>
      <c r="F33" s="0" t="s">
        <v>2747</v>
      </c>
      <c r="G33" s="0" t="s">
        <v>1592</v>
      </c>
    </row>
    <row customHeight="1" ht="11.25">
      <c r="A34" s="374" t="s">
        <v>16</v>
      </c>
      <c r="B34" s="0" t="s">
        <v>2774</v>
      </c>
      <c r="C34" s="0" t="s">
        <v>2775</v>
      </c>
      <c r="D34" s="0" t="s">
        <v>2774</v>
      </c>
      <c r="E34" s="0" t="s">
        <v>2775</v>
      </c>
      <c r="F34" s="0" t="s">
        <v>2747</v>
      </c>
      <c r="G34" s="0" t="s">
        <v>1594</v>
      </c>
    </row>
    <row customHeight="1" ht="11.25">
      <c r="A35" s="374" t="s">
        <v>16</v>
      </c>
      <c r="B35" s="0" t="s">
        <v>2776</v>
      </c>
      <c r="C35" s="0" t="s">
        <v>2777</v>
      </c>
      <c r="D35" s="0" t="s">
        <v>2776</v>
      </c>
      <c r="E35" s="0" t="s">
        <v>2777</v>
      </c>
      <c r="F35" s="0" t="s">
        <v>2747</v>
      </c>
      <c r="G35" s="0" t="s">
        <v>1599</v>
      </c>
    </row>
    <row customHeight="1" ht="11.25">
      <c r="A36" s="374" t="s">
        <v>16</v>
      </c>
      <c r="B36" s="0" t="s">
        <v>2778</v>
      </c>
      <c r="C36" s="0" t="s">
        <v>2779</v>
      </c>
      <c r="D36" s="0" t="s">
        <v>2778</v>
      </c>
      <c r="E36" s="0" t="s">
        <v>2779</v>
      </c>
      <c r="F36" s="0" t="s">
        <v>2747</v>
      </c>
      <c r="G36" s="0" t="s">
        <v>1604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D11CA-E498-3B58-35C8-D75C659CE026}"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2780</v>
      </c>
      <c r="B1" s="836" t="s">
        <v>2781</v>
      </c>
      <c r="C1" s="1160" t="s">
        <v>2782</v>
      </c>
      <c r="D1" s="836" t="s">
        <v>2783</v>
      </c>
      <c r="E1" s="836" t="s">
        <v>2784</v>
      </c>
      <c r="F1" s="1160" t="s">
        <v>2785</v>
      </c>
      <c r="G1" s="1160" t="s">
        <v>2786</v>
      </c>
      <c r="H1" s="1160" t="s">
        <v>2787</v>
      </c>
      <c r="I1" s="1160" t="s">
        <v>2788</v>
      </c>
    </row>
    <row customHeight="1" ht="11.25">
      <c r="A2" s="1692" t="s">
        <v>109</v>
      </c>
      <c r="B2" s="1692" t="s">
        <v>2789</v>
      </c>
      <c r="C2" s="1692" t="s">
        <v>28</v>
      </c>
      <c r="D2" s="1692" t="s">
        <v>2790</v>
      </c>
      <c r="E2" s="1692" t="s">
        <v>2791</v>
      </c>
      <c r="F2" s="1692" t="s">
        <v>28</v>
      </c>
      <c r="G2" s="1692" t="s">
        <v>28</v>
      </c>
      <c r="H2" s="1692" t="s">
        <v>28</v>
      </c>
      <c r="I2" s="1692" t="s">
        <v>28</v>
      </c>
    </row>
    <row customHeight="1" ht="11.25">
      <c r="A3" s="1692" t="s">
        <v>110</v>
      </c>
      <c r="B3" s="1692" t="s">
        <v>2792</v>
      </c>
      <c r="C3" s="1692" t="s">
        <v>28</v>
      </c>
      <c r="D3" s="1692" t="s">
        <v>2793</v>
      </c>
      <c r="E3" s="1692" t="s">
        <v>2794</v>
      </c>
      <c r="F3" s="1692" t="s">
        <v>28</v>
      </c>
      <c r="G3" s="1692" t="s">
        <v>28</v>
      </c>
      <c r="H3" s="1692" t="s">
        <v>28</v>
      </c>
      <c r="I3" s="1692" t="s">
        <v>28</v>
      </c>
    </row>
    <row customHeight="1" ht="11.25">
      <c r="A4" s="1692" t="s">
        <v>90</v>
      </c>
      <c r="B4" s="1692" t="s">
        <v>2795</v>
      </c>
      <c r="C4" s="1692" t="s">
        <v>28</v>
      </c>
      <c r="D4" s="1692" t="s">
        <v>2796</v>
      </c>
      <c r="E4" s="1692" t="s">
        <v>2797</v>
      </c>
      <c r="F4" s="1692" t="s">
        <v>28</v>
      </c>
      <c r="G4" s="1692" t="s">
        <v>28</v>
      </c>
      <c r="H4" s="1692" t="s">
        <v>28</v>
      </c>
      <c r="I4" s="1692" t="s">
        <v>28</v>
      </c>
    </row>
    <row customHeight="1" ht="11.25">
      <c r="A5" s="1692" t="s">
        <v>91</v>
      </c>
      <c r="B5" s="1692" t="s">
        <v>2798</v>
      </c>
      <c r="C5" s="1692" t="s">
        <v>28</v>
      </c>
      <c r="D5" s="1692" t="s">
        <v>2796</v>
      </c>
      <c r="E5" s="1692" t="s">
        <v>2799</v>
      </c>
      <c r="F5" s="1692" t="s">
        <v>28</v>
      </c>
      <c r="G5" s="1692" t="s">
        <v>28</v>
      </c>
      <c r="H5" s="1692" t="s">
        <v>28</v>
      </c>
      <c r="I5" s="1692" t="s">
        <v>28</v>
      </c>
    </row>
    <row customHeight="1" ht="11.25">
      <c r="A6" s="1692" t="s">
        <v>99</v>
      </c>
      <c r="B6" s="1692" t="s">
        <v>2800</v>
      </c>
      <c r="C6" s="1692" t="s">
        <v>28</v>
      </c>
      <c r="D6" s="1692" t="s">
        <v>2796</v>
      </c>
      <c r="E6" s="1692" t="s">
        <v>2799</v>
      </c>
      <c r="F6" s="1692" t="s">
        <v>28</v>
      </c>
      <c r="G6" s="1692" t="s">
        <v>28</v>
      </c>
      <c r="H6" s="1692" t="s">
        <v>28</v>
      </c>
      <c r="I6" s="1692" t="s">
        <v>28</v>
      </c>
    </row>
    <row customHeight="1" ht="11.25">
      <c r="A7" s="1692" t="s">
        <v>92</v>
      </c>
      <c r="B7" s="1692" t="s">
        <v>2801</v>
      </c>
      <c r="C7" s="1692" t="s">
        <v>28</v>
      </c>
      <c r="D7" s="1692" t="s">
        <v>2802</v>
      </c>
      <c r="E7" s="1692" t="s">
        <v>2799</v>
      </c>
      <c r="F7" s="1692" t="s">
        <v>28</v>
      </c>
      <c r="G7" s="1692" t="s">
        <v>28</v>
      </c>
      <c r="H7" s="1692" t="s">
        <v>28</v>
      </c>
      <c r="I7" s="1692" t="s">
        <v>28</v>
      </c>
    </row>
    <row customHeight="1" ht="11.25">
      <c r="A8" s="1692" t="s">
        <v>93</v>
      </c>
      <c r="B8" s="1692" t="s">
        <v>2803</v>
      </c>
      <c r="C8" s="1692" t="s">
        <v>28</v>
      </c>
      <c r="D8" s="1692" t="s">
        <v>2804</v>
      </c>
      <c r="E8" s="1692" t="s">
        <v>2805</v>
      </c>
      <c r="F8" s="1692" t="s">
        <v>28</v>
      </c>
      <c r="G8" s="1692" t="s">
        <v>28</v>
      </c>
      <c r="H8" s="1692" t="s">
        <v>28</v>
      </c>
      <c r="I8" s="1692" t="s">
        <v>28</v>
      </c>
    </row>
    <row customHeight="1" ht="11.25">
      <c r="A9" s="1692" t="s">
        <v>111</v>
      </c>
      <c r="B9" s="1692" t="s">
        <v>2806</v>
      </c>
      <c r="C9" s="1692" t="s">
        <v>28</v>
      </c>
      <c r="D9" s="1692" t="s">
        <v>2807</v>
      </c>
      <c r="E9" s="1692" t="s">
        <v>2808</v>
      </c>
      <c r="F9" s="1692" t="s">
        <v>28</v>
      </c>
      <c r="G9" s="1692" t="s">
        <v>28</v>
      </c>
      <c r="H9" s="1692" t="s">
        <v>28</v>
      </c>
      <c r="I9" s="1692" t="s">
        <v>28</v>
      </c>
    </row>
    <row customHeight="1" ht="11.25">
      <c r="A10" s="1692" t="s">
        <v>147</v>
      </c>
      <c r="B10" s="1692" t="s">
        <v>2809</v>
      </c>
      <c r="C10" s="1692" t="s">
        <v>28</v>
      </c>
      <c r="D10" s="1692" t="s">
        <v>2810</v>
      </c>
      <c r="E10" s="1692" t="s">
        <v>2791</v>
      </c>
      <c r="F10" s="1692" t="s">
        <v>28</v>
      </c>
      <c r="G10" s="1692" t="s">
        <v>28</v>
      </c>
      <c r="H10" s="1692" t="s">
        <v>28</v>
      </c>
      <c r="I10" s="1692" t="s">
        <v>28</v>
      </c>
    </row>
    <row customHeight="1" ht="11.25">
      <c r="A11" s="1692" t="s">
        <v>148</v>
      </c>
      <c r="B11" s="1692" t="s">
        <v>2811</v>
      </c>
      <c r="C11" s="1692" t="s">
        <v>28</v>
      </c>
      <c r="D11" s="1692" t="s">
        <v>2790</v>
      </c>
      <c r="E11" s="1692" t="s">
        <v>2791</v>
      </c>
      <c r="F11" s="1692" t="s">
        <v>28</v>
      </c>
      <c r="G11" s="1692" t="s">
        <v>28</v>
      </c>
      <c r="H11" s="1692" t="s">
        <v>28</v>
      </c>
      <c r="I11" s="1692" t="s">
        <v>28</v>
      </c>
    </row>
    <row customHeight="1" ht="11.25">
      <c r="A12" s="1692" t="s">
        <v>149</v>
      </c>
      <c r="B12" s="1692" t="s">
        <v>2812</v>
      </c>
      <c r="C12" s="1692" t="s">
        <v>28</v>
      </c>
      <c r="D12" s="1692" t="s">
        <v>2807</v>
      </c>
      <c r="E12" s="1692" t="s">
        <v>2799</v>
      </c>
      <c r="F12" s="1692" t="s">
        <v>28</v>
      </c>
      <c r="G12" s="1692" t="s">
        <v>28</v>
      </c>
      <c r="H12" s="1692" t="s">
        <v>28</v>
      </c>
      <c r="I12" s="1692" t="s">
        <v>28</v>
      </c>
    </row>
    <row customHeight="1" ht="11.25">
      <c r="A13" s="1692" t="s">
        <v>150</v>
      </c>
      <c r="B13" s="1692" t="s">
        <v>2813</v>
      </c>
      <c r="C13" s="1692" t="s">
        <v>28</v>
      </c>
      <c r="D13" s="1692" t="s">
        <v>2790</v>
      </c>
      <c r="E13" s="1692" t="s">
        <v>2791</v>
      </c>
      <c r="F13" s="1692" t="s">
        <v>28</v>
      </c>
      <c r="G13" s="1692" t="s">
        <v>28</v>
      </c>
      <c r="H13" s="1692" t="s">
        <v>28</v>
      </c>
      <c r="I13" s="1692" t="s">
        <v>28</v>
      </c>
    </row>
    <row customHeight="1" ht="11.25">
      <c r="A14" s="1692" t="s">
        <v>151</v>
      </c>
      <c r="B14" s="1692" t="s">
        <v>2814</v>
      </c>
      <c r="C14" s="1692" t="s">
        <v>28</v>
      </c>
      <c r="D14" s="1692" t="s">
        <v>2815</v>
      </c>
      <c r="E14" s="1692" t="s">
        <v>2816</v>
      </c>
      <c r="F14" s="1692" t="s">
        <v>28</v>
      </c>
      <c r="G14" s="1692" t="s">
        <v>28</v>
      </c>
      <c r="H14" s="1692" t="s">
        <v>28</v>
      </c>
      <c r="I14" s="1692" t="s">
        <v>28</v>
      </c>
    </row>
    <row customHeight="1" ht="11.25">
      <c r="A15" s="1692" t="s">
        <v>152</v>
      </c>
      <c r="B15" s="1692" t="s">
        <v>2817</v>
      </c>
      <c r="C15" s="1692" t="s">
        <v>28</v>
      </c>
      <c r="D15" s="1692" t="s">
        <v>2790</v>
      </c>
      <c r="E15" s="1692" t="s">
        <v>2794</v>
      </c>
      <c r="F15" s="1692" t="s">
        <v>28</v>
      </c>
      <c r="G15" s="1692" t="s">
        <v>28</v>
      </c>
      <c r="H15" s="1692" t="s">
        <v>28</v>
      </c>
      <c r="I15" s="1692" t="s">
        <v>28</v>
      </c>
    </row>
    <row customHeight="1" ht="11.25">
      <c r="A16" s="1692" t="s">
        <v>1469</v>
      </c>
      <c r="B16" s="1692" t="s">
        <v>2818</v>
      </c>
      <c r="C16" s="1692" t="s">
        <v>28</v>
      </c>
      <c r="D16" s="1692" t="s">
        <v>2819</v>
      </c>
      <c r="E16" s="1692" t="s">
        <v>2794</v>
      </c>
      <c r="F16" s="1692" t="s">
        <v>28</v>
      </c>
      <c r="G16" s="1692" t="s">
        <v>28</v>
      </c>
      <c r="H16" s="1692" t="s">
        <v>28</v>
      </c>
      <c r="I16" s="1692" t="s">
        <v>28</v>
      </c>
    </row>
    <row customHeight="1" ht="11.25">
      <c r="A17" s="1692" t="s">
        <v>1475</v>
      </c>
      <c r="B17" s="1692" t="s">
        <v>2820</v>
      </c>
      <c r="C17" s="1692" t="s">
        <v>28</v>
      </c>
      <c r="D17" s="1692" t="s">
        <v>2821</v>
      </c>
      <c r="E17" s="1692" t="s">
        <v>2822</v>
      </c>
      <c r="F17" s="1692" t="s">
        <v>28</v>
      </c>
      <c r="G17" s="1692" t="s">
        <v>28</v>
      </c>
      <c r="H17" s="1692" t="s">
        <v>28</v>
      </c>
      <c r="I17" s="1692" t="s">
        <v>28</v>
      </c>
    </row>
    <row customHeight="1" ht="11.25">
      <c r="A18" s="1692" t="s">
        <v>1487</v>
      </c>
      <c r="B18" s="1692" t="s">
        <v>2823</v>
      </c>
      <c r="C18" s="1692" t="s">
        <v>28</v>
      </c>
      <c r="D18" s="1692" t="s">
        <v>2821</v>
      </c>
      <c r="E18" s="1692" t="s">
        <v>2824</v>
      </c>
      <c r="F18" s="1692" t="s">
        <v>28</v>
      </c>
      <c r="G18" s="1692" t="s">
        <v>28</v>
      </c>
      <c r="H18" s="1692" t="s">
        <v>28</v>
      </c>
      <c r="I18" s="1692" t="s">
        <v>28</v>
      </c>
    </row>
    <row customHeight="1" ht="11.25">
      <c r="A19" s="1692" t="s">
        <v>1501</v>
      </c>
      <c r="B19" s="1692" t="s">
        <v>2825</v>
      </c>
      <c r="C19" s="1692" t="s">
        <v>28</v>
      </c>
      <c r="D19" s="1692" t="s">
        <v>2821</v>
      </c>
      <c r="E19" s="1692" t="s">
        <v>2824</v>
      </c>
      <c r="F19" s="1692" t="s">
        <v>28</v>
      </c>
      <c r="G19" s="1692" t="s">
        <v>28</v>
      </c>
      <c r="H19" s="1692" t="s">
        <v>28</v>
      </c>
      <c r="I19" s="1692" t="s">
        <v>28</v>
      </c>
    </row>
    <row customHeight="1" ht="11.25">
      <c r="A20" s="1692" t="s">
        <v>1513</v>
      </c>
      <c r="B20" s="1692" t="s">
        <v>2826</v>
      </c>
      <c r="C20" s="1692" t="s">
        <v>28</v>
      </c>
      <c r="D20" s="1692" t="s">
        <v>2827</v>
      </c>
      <c r="E20" s="1692" t="s">
        <v>2828</v>
      </c>
      <c r="F20" s="1692" t="s">
        <v>28</v>
      </c>
      <c r="G20" s="1692" t="s">
        <v>28</v>
      </c>
      <c r="H20" s="1692" t="s">
        <v>28</v>
      </c>
      <c r="I20" s="1692" t="s">
        <v>28</v>
      </c>
    </row>
    <row customHeight="1" ht="11.25">
      <c r="A21" s="1692" t="s">
        <v>1522</v>
      </c>
      <c r="B21" s="1692" t="s">
        <v>2829</v>
      </c>
      <c r="C21" s="1692" t="s">
        <v>28</v>
      </c>
      <c r="D21" s="1692" t="s">
        <v>2827</v>
      </c>
      <c r="E21" s="1692" t="s">
        <v>2828</v>
      </c>
      <c r="F21" s="1692" t="s">
        <v>28</v>
      </c>
      <c r="G21" s="1692" t="s">
        <v>28</v>
      </c>
      <c r="H21" s="1692" t="s">
        <v>28</v>
      </c>
      <c r="I21" s="1692" t="s">
        <v>28</v>
      </c>
    </row>
    <row customHeight="1" ht="11.25">
      <c r="A22" s="1692" t="s">
        <v>1538</v>
      </c>
      <c r="B22" s="1692" t="s">
        <v>2830</v>
      </c>
      <c r="C22" s="1692" t="s">
        <v>28</v>
      </c>
      <c r="D22" s="1692" t="s">
        <v>2790</v>
      </c>
      <c r="E22" s="1692" t="s">
        <v>2805</v>
      </c>
      <c r="F22" s="1692" t="s">
        <v>28</v>
      </c>
      <c r="G22" s="1692" t="s">
        <v>28</v>
      </c>
      <c r="H22" s="1692" t="s">
        <v>28</v>
      </c>
      <c r="I22" s="1692" t="s">
        <v>28</v>
      </c>
    </row>
    <row customHeight="1" ht="11.25">
      <c r="A23" s="1692" t="s">
        <v>1545</v>
      </c>
      <c r="B23" s="1692" t="s">
        <v>2831</v>
      </c>
      <c r="C23" s="1692" t="s">
        <v>28</v>
      </c>
      <c r="D23" s="1692" t="s">
        <v>2796</v>
      </c>
      <c r="E23" s="1692" t="s">
        <v>2816</v>
      </c>
      <c r="F23" s="1692" t="s">
        <v>28</v>
      </c>
      <c r="G23" s="1692" t="s">
        <v>28</v>
      </c>
      <c r="H23" s="1692" t="s">
        <v>28</v>
      </c>
      <c r="I23"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12BB6-7988-A1E8-2BA8-2BA539A3B1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1AC15-F448-85E8-4CF8-86640794486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2832</v>
      </c>
    </row>
    <row customHeight="1" ht="11.25">
      <c r="A2" s="184" t="s">
        <v>98</v>
      </c>
      <c r="B2" s="184" t="s">
        <v>2833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A0268-B378-991B-5B4E-B94E075CBE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2834</v>
      </c>
      <c r="B1" s="836" t="s">
        <v>2835</v>
      </c>
    </row>
    <row customHeight="1" ht="11.25">
      <c r="A2" s="836">
        <v>4213775</v>
      </c>
      <c r="B2" s="836" t="s">
        <v>1230</v>
      </c>
    </row>
    <row customHeight="1" ht="11.25">
      <c r="A3" s="836">
        <v>4213784</v>
      </c>
      <c r="B3" s="836" t="s">
        <v>159</v>
      </c>
    </row>
    <row customHeight="1" ht="11.25">
      <c r="A4" s="836">
        <v>4213781</v>
      </c>
      <c r="B4" s="836" t="s">
        <v>1256</v>
      </c>
    </row>
    <row customHeight="1" ht="11.25">
      <c r="A5" s="836">
        <v>4213776</v>
      </c>
      <c r="B5" s="836" t="s">
        <v>173</v>
      </c>
    </row>
    <row customHeight="1" ht="11.25">
      <c r="A6" s="836">
        <v>4213777</v>
      </c>
      <c r="B6" s="836" t="s">
        <v>179</v>
      </c>
    </row>
    <row customHeight="1" ht="11.25">
      <c r="A7" s="836">
        <v>4213778</v>
      </c>
      <c r="B7" s="836" t="s">
        <v>185</v>
      </c>
    </row>
    <row customHeight="1" ht="11.25">
      <c r="A8" s="836">
        <v>4213780</v>
      </c>
      <c r="B8" s="836" t="s">
        <v>191</v>
      </c>
    </row>
    <row customHeight="1" ht="11.25">
      <c r="A9" s="836">
        <v>4213779</v>
      </c>
      <c r="B9" s="836" t="s">
        <v>1394</v>
      </c>
    </row>
    <row customHeight="1" ht="11.25">
      <c r="A10" s="836">
        <v>4213783</v>
      </c>
      <c r="B10" s="836" t="s">
        <v>1409</v>
      </c>
    </row>
    <row customHeight="1" ht="11.25">
      <c r="A11" s="836">
        <v>4213782</v>
      </c>
      <c r="B11" s="836"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FD472-0A68-A4A8-40D4-C6A0862133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2834</v>
      </c>
      <c r="B1" s="836" t="s">
        <v>2836</v>
      </c>
    </row>
    <row customHeight="1" ht="11.25">
      <c r="A2" s="836" t="s">
        <v>2837</v>
      </c>
      <c r="B2" s="836" t="s">
        <v>1507</v>
      </c>
    </row>
    <row customHeight="1" ht="11.25">
      <c r="A3" s="836" t="s">
        <v>2838</v>
      </c>
      <c r="B3" s="836" t="s">
        <v>1517</v>
      </c>
    </row>
    <row customHeight="1" ht="11.25">
      <c r="A4" s="836" t="s">
        <v>2839</v>
      </c>
      <c r="B4" s="836" t="s">
        <v>1526</v>
      </c>
    </row>
    <row customHeight="1" ht="11.25">
      <c r="A5" s="836" t="s">
        <v>2840</v>
      </c>
      <c r="B5" s="836" t="s">
        <v>1535</v>
      </c>
    </row>
    <row customHeight="1" ht="11.25">
      <c r="A6" s="836" t="s">
        <v>2841</v>
      </c>
      <c r="B6" s="836" t="s">
        <v>1541</v>
      </c>
    </row>
    <row customHeight="1" ht="11.25">
      <c r="A7" s="836" t="s">
        <v>2842</v>
      </c>
      <c r="B7" s="836" t="s">
        <v>1549</v>
      </c>
    </row>
    <row customHeight="1" ht="11.25">
      <c r="A8" s="836" t="s">
        <v>2843</v>
      </c>
      <c r="B8" s="836" t="s">
        <v>1556</v>
      </c>
    </row>
    <row customHeight="1" ht="11.25">
      <c r="A9" s="836" t="s">
        <v>2844</v>
      </c>
      <c r="B9" s="836" t="s">
        <v>1562</v>
      </c>
    </row>
    <row customHeight="1" ht="11.25">
      <c r="A10" s="836" t="s">
        <v>2845</v>
      </c>
      <c r="B10" s="836" t="s">
        <v>1566</v>
      </c>
    </row>
    <row customHeight="1" ht="11.25">
      <c r="A11" s="836" t="s">
        <v>2846</v>
      </c>
      <c r="B11" s="836"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44EC6-4837-0548-48E2-D16CCA3118E6}"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4" t="s">
        <v>2703</v>
      </c>
      <c r="B1" s="374" t="s">
        <v>2704</v>
      </c>
      <c r="C1" s="374" t="s">
        <v>2705</v>
      </c>
      <c r="D1" s="374" t="s">
        <v>2706</v>
      </c>
      <c r="E1" s="0" t="s">
        <v>2707</v>
      </c>
      <c r="F1" s="0" t="s">
        <v>2708</v>
      </c>
      <c r="G1" s="0" t="s">
        <v>2709</v>
      </c>
    </row>
    <row customHeight="1" ht="11.25">
      <c r="A2" s="0" t="s">
        <v>16</v>
      </c>
      <c r="B2" s="0" t="s">
        <v>2710</v>
      </c>
      <c r="C2" s="0" t="s">
        <v>2711</v>
      </c>
      <c r="D2" s="0" t="s">
        <v>2710</v>
      </c>
      <c r="E2" s="0" t="s">
        <v>2711</v>
      </c>
      <c r="F2" s="0" t="s">
        <v>2712</v>
      </c>
      <c r="G2" s="0" t="s">
        <v>109</v>
      </c>
    </row>
    <row customHeight="1" ht="11.25">
      <c r="A3" s="0" t="s">
        <v>16</v>
      </c>
      <c r="B3" s="0" t="s">
        <v>2713</v>
      </c>
      <c r="C3" s="0" t="s">
        <v>2714</v>
      </c>
      <c r="D3" s="0" t="s">
        <v>2713</v>
      </c>
      <c r="E3" s="0" t="s">
        <v>2714</v>
      </c>
      <c r="F3" s="0" t="s">
        <v>2712</v>
      </c>
      <c r="G3" s="0" t="s">
        <v>110</v>
      </c>
    </row>
    <row customHeight="1" ht="11.25">
      <c r="A4" s="0" t="s">
        <v>16</v>
      </c>
      <c r="B4" s="0" t="s">
        <v>2715</v>
      </c>
      <c r="C4" s="0" t="s">
        <v>2716</v>
      </c>
      <c r="D4" s="0" t="s">
        <v>2715</v>
      </c>
      <c r="E4" s="0" t="s">
        <v>2716</v>
      </c>
      <c r="F4" s="0" t="s">
        <v>2712</v>
      </c>
      <c r="G4" s="0" t="s">
        <v>90</v>
      </c>
    </row>
    <row customHeight="1" ht="11.25">
      <c r="A5" s="0" t="s">
        <v>16</v>
      </c>
      <c r="B5" s="0" t="s">
        <v>2717</v>
      </c>
      <c r="C5" s="0" t="s">
        <v>2718</v>
      </c>
      <c r="D5" s="0" t="s">
        <v>2717</v>
      </c>
      <c r="E5" s="0" t="s">
        <v>2718</v>
      </c>
      <c r="F5" s="0" t="s">
        <v>2712</v>
      </c>
      <c r="G5" s="0" t="s">
        <v>91</v>
      </c>
    </row>
    <row customHeight="1" ht="11.25">
      <c r="A6" s="0" t="s">
        <v>16</v>
      </c>
      <c r="B6" s="0" t="s">
        <v>100</v>
      </c>
      <c r="C6" s="0" t="s">
        <v>101</v>
      </c>
      <c r="D6" s="0" t="s">
        <v>100</v>
      </c>
      <c r="E6" s="0" t="s">
        <v>101</v>
      </c>
      <c r="F6" s="0" t="s">
        <v>2712</v>
      </c>
      <c r="G6" s="0" t="s">
        <v>99</v>
      </c>
    </row>
    <row customHeight="1" ht="11.25">
      <c r="A7" s="0" t="s">
        <v>16</v>
      </c>
      <c r="B7" s="0" t="s">
        <v>2719</v>
      </c>
      <c r="C7" s="0" t="s">
        <v>2720</v>
      </c>
      <c r="D7" s="0" t="s">
        <v>2719</v>
      </c>
      <c r="E7" s="0" t="s">
        <v>2720</v>
      </c>
      <c r="F7" s="0" t="s">
        <v>2712</v>
      </c>
      <c r="G7" s="0" t="s">
        <v>92</v>
      </c>
    </row>
    <row customHeight="1" ht="11.25">
      <c r="A8" s="0" t="s">
        <v>16</v>
      </c>
      <c r="B8" s="0" t="s">
        <v>2721</v>
      </c>
      <c r="C8" s="0" t="s">
        <v>2722</v>
      </c>
      <c r="D8" s="0" t="s">
        <v>2721</v>
      </c>
      <c r="E8" s="0" t="s">
        <v>2722</v>
      </c>
      <c r="F8" s="0" t="s">
        <v>2712</v>
      </c>
      <c r="G8" s="0" t="s">
        <v>93</v>
      </c>
    </row>
    <row customHeight="1" ht="11.25">
      <c r="A9" s="0" t="s">
        <v>16</v>
      </c>
      <c r="B9" s="0" t="s">
        <v>2723</v>
      </c>
      <c r="C9" s="0" t="s">
        <v>2724</v>
      </c>
      <c r="D9" s="0" t="s">
        <v>2723</v>
      </c>
      <c r="E9" s="0" t="s">
        <v>2724</v>
      </c>
      <c r="F9" s="0" t="s">
        <v>2712</v>
      </c>
      <c r="G9" s="0" t="s">
        <v>111</v>
      </c>
    </row>
    <row customHeight="1" ht="11.25">
      <c r="A10" s="0" t="s">
        <v>16</v>
      </c>
      <c r="B10" s="0" t="s">
        <v>2725</v>
      </c>
      <c r="C10" s="0" t="s">
        <v>2726</v>
      </c>
      <c r="D10" s="0" t="s">
        <v>2725</v>
      </c>
      <c r="E10" s="0" t="s">
        <v>2726</v>
      </c>
      <c r="F10" s="0" t="s">
        <v>2712</v>
      </c>
      <c r="G10" s="0" t="s">
        <v>147</v>
      </c>
    </row>
    <row customHeight="1" ht="11.25">
      <c r="A11" s="0" t="s">
        <v>16</v>
      </c>
      <c r="B11" s="0" t="s">
        <v>2727</v>
      </c>
      <c r="C11" s="0" t="s">
        <v>2728</v>
      </c>
      <c r="D11" s="0" t="s">
        <v>2727</v>
      </c>
      <c r="E11" s="0" t="s">
        <v>2728</v>
      </c>
      <c r="F11" s="0" t="s">
        <v>2712</v>
      </c>
      <c r="G11" s="0" t="s">
        <v>148</v>
      </c>
    </row>
    <row customHeight="1" ht="11.25">
      <c r="A12" s="0" t="s">
        <v>16</v>
      </c>
      <c r="B12" s="0" t="s">
        <v>2729</v>
      </c>
      <c r="C12" s="0" t="s">
        <v>2730</v>
      </c>
      <c r="D12" s="0" t="s">
        <v>2729</v>
      </c>
      <c r="E12" s="0" t="s">
        <v>2730</v>
      </c>
      <c r="F12" s="0" t="s">
        <v>2712</v>
      </c>
      <c r="G12" s="0" t="s">
        <v>149</v>
      </c>
    </row>
    <row customHeight="1" ht="11.25">
      <c r="A13" s="0" t="s">
        <v>16</v>
      </c>
      <c r="B13" s="0" t="s">
        <v>2731</v>
      </c>
      <c r="C13" s="0" t="s">
        <v>2732</v>
      </c>
      <c r="D13" s="0" t="s">
        <v>2731</v>
      </c>
      <c r="E13" s="0" t="s">
        <v>2732</v>
      </c>
      <c r="F13" s="0" t="s">
        <v>2712</v>
      </c>
      <c r="G13" s="0" t="s">
        <v>150</v>
      </c>
    </row>
    <row customHeight="1" ht="11.25">
      <c r="A14" s="0" t="s">
        <v>16</v>
      </c>
      <c r="B14" s="0" t="s">
        <v>2733</v>
      </c>
      <c r="C14" s="0" t="s">
        <v>2734</v>
      </c>
      <c r="D14" s="0" t="s">
        <v>2733</v>
      </c>
      <c r="E14" s="0" t="s">
        <v>2734</v>
      </c>
      <c r="F14" s="0" t="s">
        <v>2712</v>
      </c>
      <c r="G14" s="0" t="s">
        <v>151</v>
      </c>
    </row>
    <row customHeight="1" ht="11.25">
      <c r="A15" s="0" t="s">
        <v>16</v>
      </c>
      <c r="B15" s="0" t="s">
        <v>2735</v>
      </c>
      <c r="C15" s="0" t="s">
        <v>2736</v>
      </c>
      <c r="D15" s="0" t="s">
        <v>2735</v>
      </c>
      <c r="E15" s="0" t="s">
        <v>2736</v>
      </c>
      <c r="F15" s="0" t="s">
        <v>2712</v>
      </c>
      <c r="G15" s="0" t="s">
        <v>152</v>
      </c>
    </row>
    <row customHeight="1" ht="11.25">
      <c r="A16" s="0" t="s">
        <v>16</v>
      </c>
      <c r="B16" s="0" t="s">
        <v>2737</v>
      </c>
      <c r="C16" s="0" t="s">
        <v>2738</v>
      </c>
      <c r="D16" s="0" t="s">
        <v>2737</v>
      </c>
      <c r="E16" s="0" t="s">
        <v>2738</v>
      </c>
      <c r="F16" s="0" t="s">
        <v>2712</v>
      </c>
      <c r="G16" s="0" t="s">
        <v>1469</v>
      </c>
    </row>
    <row customHeight="1" ht="11.25">
      <c r="A17" s="0" t="s">
        <v>16</v>
      </c>
      <c r="B17" s="0" t="s">
        <v>2739</v>
      </c>
      <c r="C17" s="0" t="s">
        <v>2740</v>
      </c>
      <c r="D17" s="0" t="s">
        <v>2739</v>
      </c>
      <c r="E17" s="0" t="s">
        <v>2740</v>
      </c>
      <c r="F17" s="0" t="s">
        <v>2712</v>
      </c>
      <c r="G17" s="0" t="s">
        <v>1475</v>
      </c>
    </row>
    <row customHeight="1" ht="11.25">
      <c r="A18" s="0" t="s">
        <v>16</v>
      </c>
      <c r="B18" s="0" t="s">
        <v>2741</v>
      </c>
      <c r="C18" s="0" t="s">
        <v>2742</v>
      </c>
      <c r="D18" s="0" t="s">
        <v>2741</v>
      </c>
      <c r="E18" s="0" t="s">
        <v>2742</v>
      </c>
      <c r="F18" s="0" t="s">
        <v>2712</v>
      </c>
      <c r="G18" s="0" t="s">
        <v>1487</v>
      </c>
    </row>
    <row customHeight="1" ht="11.25">
      <c r="A19" s="0" t="s">
        <v>16</v>
      </c>
      <c r="B19" s="0" t="s">
        <v>2743</v>
      </c>
      <c r="C19" s="0" t="s">
        <v>2744</v>
      </c>
      <c r="D19" s="0" t="s">
        <v>2743</v>
      </c>
      <c r="E19" s="0" t="s">
        <v>2744</v>
      </c>
      <c r="F19" s="0" t="s">
        <v>2712</v>
      </c>
      <c r="G19" s="0" t="s">
        <v>1501</v>
      </c>
    </row>
    <row customHeight="1" ht="11.25">
      <c r="A20" s="0" t="s">
        <v>16</v>
      </c>
      <c r="B20" s="0" t="s">
        <v>2745</v>
      </c>
      <c r="C20" s="0" t="s">
        <v>2746</v>
      </c>
      <c r="D20" s="0" t="s">
        <v>2745</v>
      </c>
      <c r="E20" s="0" t="s">
        <v>2746</v>
      </c>
      <c r="F20" s="0" t="s">
        <v>2747</v>
      </c>
      <c r="G20" s="0" t="s">
        <v>1513</v>
      </c>
    </row>
    <row customHeight="1" ht="11.25">
      <c r="A21" s="0" t="s">
        <v>16</v>
      </c>
      <c r="B21" s="0" t="s">
        <v>2748</v>
      </c>
      <c r="C21" s="0" t="s">
        <v>2749</v>
      </c>
      <c r="D21" s="0" t="s">
        <v>2748</v>
      </c>
      <c r="E21" s="0" t="s">
        <v>2749</v>
      </c>
      <c r="F21" s="0" t="s">
        <v>2747</v>
      </c>
      <c r="G21" s="0" t="s">
        <v>1522</v>
      </c>
    </row>
    <row customHeight="1" ht="11.25">
      <c r="A22" s="0" t="s">
        <v>16</v>
      </c>
      <c r="B22" s="0" t="s">
        <v>2750</v>
      </c>
      <c r="C22" s="0" t="s">
        <v>2751</v>
      </c>
      <c r="D22" s="0" t="s">
        <v>2750</v>
      </c>
      <c r="E22" s="0" t="s">
        <v>2751</v>
      </c>
      <c r="F22" s="0" t="s">
        <v>2747</v>
      </c>
      <c r="G22" s="0" t="s">
        <v>1538</v>
      </c>
    </row>
    <row customHeight="1" ht="11.25">
      <c r="A23" s="0" t="s">
        <v>16</v>
      </c>
      <c r="B23" s="0" t="s">
        <v>2752</v>
      </c>
      <c r="C23" s="0" t="s">
        <v>2753</v>
      </c>
      <c r="D23" s="0" t="s">
        <v>2752</v>
      </c>
      <c r="E23" s="0" t="s">
        <v>2753</v>
      </c>
      <c r="F23" s="0" t="s">
        <v>2747</v>
      </c>
      <c r="G23" s="0" t="s">
        <v>1545</v>
      </c>
    </row>
    <row customHeight="1" ht="11.25">
      <c r="A24" s="0" t="s">
        <v>16</v>
      </c>
      <c r="B24" s="0" t="s">
        <v>2754</v>
      </c>
      <c r="C24" s="0" t="s">
        <v>2755</v>
      </c>
      <c r="D24" s="0" t="s">
        <v>2754</v>
      </c>
      <c r="E24" s="0" t="s">
        <v>2755</v>
      </c>
      <c r="F24" s="0" t="s">
        <v>2747</v>
      </c>
      <c r="G24" s="0" t="s">
        <v>1553</v>
      </c>
    </row>
    <row customHeight="1" ht="11.25">
      <c r="A25" s="0" t="s">
        <v>16</v>
      </c>
      <c r="B25" s="0" t="s">
        <v>2756</v>
      </c>
      <c r="C25" s="0" t="s">
        <v>2757</v>
      </c>
      <c r="D25" s="0" t="s">
        <v>2756</v>
      </c>
      <c r="E25" s="0" t="s">
        <v>2757</v>
      </c>
      <c r="F25" s="0" t="s">
        <v>2747</v>
      </c>
      <c r="G25" s="0" t="s">
        <v>1560</v>
      </c>
    </row>
    <row customHeight="1" ht="11.25">
      <c r="A26" s="0" t="s">
        <v>16</v>
      </c>
      <c r="B26" s="0" t="s">
        <v>2758</v>
      </c>
      <c r="C26" s="0" t="s">
        <v>2759</v>
      </c>
      <c r="D26" s="0" t="s">
        <v>2758</v>
      </c>
      <c r="E26" s="0" t="s">
        <v>2759</v>
      </c>
      <c r="F26" s="0" t="s">
        <v>2747</v>
      </c>
      <c r="G26" s="0" t="s">
        <v>1564</v>
      </c>
    </row>
    <row customHeight="1" ht="11.25">
      <c r="A27" s="0" t="s">
        <v>16</v>
      </c>
      <c r="B27" s="0" t="s">
        <v>2760</v>
      </c>
      <c r="C27" s="0" t="s">
        <v>2761</v>
      </c>
      <c r="D27" s="0" t="s">
        <v>2760</v>
      </c>
      <c r="E27" s="0" t="s">
        <v>2761</v>
      </c>
      <c r="F27" s="0" t="s">
        <v>2747</v>
      </c>
      <c r="G27" s="0" t="s">
        <v>1569</v>
      </c>
    </row>
    <row customHeight="1" ht="11.25">
      <c r="A28" s="0" t="s">
        <v>16</v>
      </c>
      <c r="B28" s="0" t="s">
        <v>2762</v>
      </c>
      <c r="C28" s="0" t="s">
        <v>2763</v>
      </c>
      <c r="D28" s="0" t="s">
        <v>2762</v>
      </c>
      <c r="E28" s="0" t="s">
        <v>2763</v>
      </c>
      <c r="F28" s="0" t="s">
        <v>2747</v>
      </c>
      <c r="G28" s="0" t="s">
        <v>1577</v>
      </c>
    </row>
    <row customHeight="1" ht="11.25">
      <c r="A29" s="0" t="s">
        <v>16</v>
      </c>
      <c r="B29" s="0" t="s">
        <v>2764</v>
      </c>
      <c r="C29" s="0" t="s">
        <v>2765</v>
      </c>
      <c r="D29" s="0" t="s">
        <v>2764</v>
      </c>
      <c r="E29" s="0" t="s">
        <v>2765</v>
      </c>
      <c r="F29" s="0" t="s">
        <v>2747</v>
      </c>
      <c r="G29" s="0" t="s">
        <v>1579</v>
      </c>
    </row>
    <row customHeight="1" ht="11.25">
      <c r="A30" s="0" t="s">
        <v>16</v>
      </c>
      <c r="B30" s="0" t="s">
        <v>2766</v>
      </c>
      <c r="C30" s="0" t="s">
        <v>2767</v>
      </c>
      <c r="D30" s="0" t="s">
        <v>2766</v>
      </c>
      <c r="E30" s="0" t="s">
        <v>2767</v>
      </c>
      <c r="F30" s="0" t="s">
        <v>2747</v>
      </c>
      <c r="G30" s="0" t="s">
        <v>1582</v>
      </c>
    </row>
    <row customHeight="1" ht="11.25">
      <c r="A31" s="0" t="s">
        <v>16</v>
      </c>
      <c r="B31" s="0" t="s">
        <v>2768</v>
      </c>
      <c r="C31" s="0" t="s">
        <v>2769</v>
      </c>
      <c r="D31" s="0" t="s">
        <v>2768</v>
      </c>
      <c r="E31" s="0" t="s">
        <v>2769</v>
      </c>
      <c r="F31" s="0" t="s">
        <v>2747</v>
      </c>
      <c r="G31" s="0" t="s">
        <v>1588</v>
      </c>
    </row>
    <row customHeight="1" ht="11.25">
      <c r="A32" s="0" t="s">
        <v>16</v>
      </c>
      <c r="B32" s="0" t="s">
        <v>2770</v>
      </c>
      <c r="C32" s="0" t="s">
        <v>2771</v>
      </c>
      <c r="D32" s="0" t="s">
        <v>2770</v>
      </c>
      <c r="E32" s="0" t="s">
        <v>2771</v>
      </c>
      <c r="F32" s="0" t="s">
        <v>2747</v>
      </c>
      <c r="G32" s="0" t="s">
        <v>1590</v>
      </c>
    </row>
    <row customHeight="1" ht="11.25">
      <c r="A33" s="0" t="s">
        <v>16</v>
      </c>
      <c r="B33" s="0" t="s">
        <v>2772</v>
      </c>
      <c r="C33" s="0" t="s">
        <v>2773</v>
      </c>
      <c r="D33" s="0" t="s">
        <v>2772</v>
      </c>
      <c r="E33" s="0" t="s">
        <v>2773</v>
      </c>
      <c r="F33" s="0" t="s">
        <v>2747</v>
      </c>
      <c r="G33" s="0" t="s">
        <v>1592</v>
      </c>
    </row>
    <row customHeight="1" ht="11.25">
      <c r="A34" s="0" t="s">
        <v>16</v>
      </c>
      <c r="B34" s="0" t="s">
        <v>2774</v>
      </c>
      <c r="C34" s="0" t="s">
        <v>2775</v>
      </c>
      <c r="D34" s="0" t="s">
        <v>2774</v>
      </c>
      <c r="E34" s="0" t="s">
        <v>2775</v>
      </c>
      <c r="F34" s="0" t="s">
        <v>2747</v>
      </c>
      <c r="G34" s="0" t="s">
        <v>1594</v>
      </c>
    </row>
    <row customHeight="1" ht="11.25">
      <c r="A35" s="0" t="s">
        <v>16</v>
      </c>
      <c r="B35" s="0" t="s">
        <v>2776</v>
      </c>
      <c r="C35" s="0" t="s">
        <v>2777</v>
      </c>
      <c r="D35" s="0" t="s">
        <v>2776</v>
      </c>
      <c r="E35" s="0" t="s">
        <v>2777</v>
      </c>
      <c r="F35" s="0" t="s">
        <v>2747</v>
      </c>
      <c r="G35" s="0" t="s">
        <v>1599</v>
      </c>
    </row>
    <row customHeight="1" ht="11.25">
      <c r="A36" s="0" t="s">
        <v>16</v>
      </c>
      <c r="B36" s="0" t="s">
        <v>2778</v>
      </c>
      <c r="C36" s="0" t="s">
        <v>2779</v>
      </c>
      <c r="D36" s="0" t="s">
        <v>2778</v>
      </c>
      <c r="E36" s="0" t="s">
        <v>2779</v>
      </c>
      <c r="F36" s="0" t="s">
        <v>2747</v>
      </c>
      <c r="G36" s="0" t="s">
        <v>1604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78889-5C72-55B8-1E98-DC214DE86E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2847</v>
      </c>
      <c r="B1" s="836" t="s">
        <v>2848</v>
      </c>
      <c r="C1" s="836" t="s">
        <v>1176</v>
      </c>
    </row>
    <row customHeight="1" ht="11.25">
      <c r="A2" s="836">
        <v>4189678</v>
      </c>
      <c r="B2" s="836" t="s">
        <v>2849</v>
      </c>
      <c r="C2" s="836" t="s">
        <v>2850</v>
      </c>
    </row>
    <row customHeight="1" ht="11.25">
      <c r="A3" s="836">
        <v>4190415</v>
      </c>
      <c r="B3" s="836" t="s">
        <v>2851</v>
      </c>
      <c r="C3" s="836" t="s">
        <v>2850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92994-85A8-7508-EF09-569DA94980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2852</v>
      </c>
      <c r="B1" s="164" t="s">
        <v>2853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0D297-9C58-FB8C-BD28-9F631D61135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2854</v>
      </c>
      <c r="B1" s="0" t="b">
        <v>1</v>
      </c>
    </row>
    <row customHeight="1" ht="11.25">
      <c r="A2" s="0" t="s">
        <v>2855</v>
      </c>
      <c r="B2" s="0" t="b">
        <v>0</v>
      </c>
    </row>
    <row customHeight="1" ht="11.25">
      <c r="A3" s="0" t="s">
        <v>2856</v>
      </c>
      <c r="B3" s="0" t="b">
        <v>1</v>
      </c>
    </row>
    <row customHeight="1" ht="11.25">
      <c r="A4" s="0" t="s">
        <v>2857</v>
      </c>
      <c r="B4" s="0" t="b">
        <v>0</v>
      </c>
    </row>
    <row customHeight="1" ht="11.25">
      <c r="A5" s="0" t="s">
        <v>2858</v>
      </c>
      <c r="B5" s="0" t="b">
        <v>0</v>
      </c>
    </row>
    <row customHeight="1" ht="11.25">
      <c r="A6" s="0" t="s">
        <v>2859</v>
      </c>
      <c r="B6" s="0" t="b">
        <v>0</v>
      </c>
    </row>
    <row customHeight="1" ht="11.25">
      <c r="A7" s="0" t="s">
        <v>2860</v>
      </c>
      <c r="B7" s="0" t="b">
        <v>0</v>
      </c>
    </row>
    <row customHeight="1" ht="11.25">
      <c r="A8" s="0" t="s">
        <v>2861</v>
      </c>
      <c r="B8" s="0" t="b">
        <v>0</v>
      </c>
    </row>
    <row customHeight="1" ht="11.25">
      <c r="A9" s="0" t="s">
        <v>2862</v>
      </c>
      <c r="B9" s="0" t="b">
        <v>0</v>
      </c>
    </row>
    <row customHeight="1" ht="11.25">
      <c r="A10" s="0" t="s">
        <v>2863</v>
      </c>
      <c r="B10" s="0" t="b">
        <v>0</v>
      </c>
    </row>
    <row customHeight="1" ht="11.25">
      <c r="A11" s="0" t="s">
        <v>2864</v>
      </c>
      <c r="B11" s="0" t="b">
        <v>0</v>
      </c>
    </row>
    <row customHeight="1" ht="11.25">
      <c r="A12" s="0" t="s">
        <v>2865</v>
      </c>
      <c r="B12" s="0" t="b">
        <v>0</v>
      </c>
    </row>
    <row customHeight="1" ht="11.25">
      <c r="A13" s="0" t="s">
        <v>2866</v>
      </c>
      <c r="B13" s="0" t="b">
        <v>0</v>
      </c>
    </row>
    <row customHeight="1" ht="11.25">
      <c r="A14" s="0" t="s">
        <v>2867</v>
      </c>
      <c r="B14" s="0" t="b">
        <v>1</v>
      </c>
    </row>
    <row customHeight="1" ht="11.25">
      <c r="A15" s="0" t="s">
        <v>2868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A15A8-953C-9B78-9B46-149060BFFF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DA242-0D88-4B33-24ED-96974B9EFE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2869</v>
      </c>
      <c r="B1" s="68" t="s">
        <v>2870</v>
      </c>
    </row>
    <row customHeight="1" ht="11.25">
      <c r="A2" s="65" t="s">
        <v>2871</v>
      </c>
      <c r="B2" s="65" t="s">
        <v>2872</v>
      </c>
    </row>
    <row customHeight="1" ht="11.25">
      <c r="A3" s="65" t="s">
        <v>2873</v>
      </c>
      <c r="B3" s="65" t="s">
        <v>2874</v>
      </c>
    </row>
    <row customHeight="1" ht="11.25">
      <c r="A4" s="65" t="s">
        <v>2875</v>
      </c>
      <c r="B4" s="65" t="s">
        <v>2876</v>
      </c>
    </row>
    <row customHeight="1" ht="11.25">
      <c r="A5" s="65" t="s">
        <v>2877</v>
      </c>
      <c r="B5" s="65" t="s">
        <v>2878</v>
      </c>
    </row>
    <row customHeight="1" ht="11.25">
      <c r="A6" s="65" t="s">
        <v>2879</v>
      </c>
      <c r="B6" s="65" t="s">
        <v>2880</v>
      </c>
    </row>
    <row customHeight="1" ht="11.25">
      <c r="A7" s="65" t="s">
        <v>2881</v>
      </c>
      <c r="B7" s="65" t="s">
        <v>2882</v>
      </c>
    </row>
    <row customHeight="1" ht="11.25">
      <c r="A8" s="65" t="s">
        <v>2883</v>
      </c>
      <c r="B8" s="65" t="s">
        <v>2884</v>
      </c>
    </row>
    <row customHeight="1" ht="11.25">
      <c r="A9" s="65" t="s">
        <v>2885</v>
      </c>
      <c r="B9" s="65" t="s">
        <v>2886</v>
      </c>
    </row>
    <row customHeight="1" ht="11.25">
      <c r="A10" s="65" t="s">
        <v>2887</v>
      </c>
      <c r="B10" s="65" t="s">
        <v>2888</v>
      </c>
    </row>
    <row customHeight="1" ht="11.25">
      <c r="A11" s="65" t="s">
        <v>2889</v>
      </c>
      <c r="B11" s="65" t="s">
        <v>2890</v>
      </c>
    </row>
    <row customHeight="1" ht="11.25">
      <c r="A12" s="65" t="s">
        <v>2891</v>
      </c>
      <c r="B12" s="65" t="s">
        <v>2892</v>
      </c>
    </row>
    <row customHeight="1" ht="11.25">
      <c r="A13" s="65" t="s">
        <v>2893</v>
      </c>
      <c r="B13" s="65" t="s">
        <v>2894</v>
      </c>
    </row>
    <row customHeight="1" ht="11.25">
      <c r="A14" s="65" t="s">
        <v>2895</v>
      </c>
      <c r="B14" s="65" t="s">
        <v>2896</v>
      </c>
    </row>
    <row customHeight="1" ht="11.25">
      <c r="A15" s="65" t="s">
        <v>2897</v>
      </c>
      <c r="B15" s="65" t="s">
        <v>2898</v>
      </c>
    </row>
    <row customHeight="1" ht="11.25">
      <c r="A16" s="65" t="s">
        <v>2899</v>
      </c>
      <c r="B16" s="65" t="s">
        <v>2900</v>
      </c>
    </row>
    <row customHeight="1" ht="11.25">
      <c r="A17" s="65" t="s">
        <v>2901</v>
      </c>
      <c r="B17" s="65" t="s">
        <v>2902</v>
      </c>
    </row>
    <row customHeight="1" ht="11.25">
      <c r="A18" s="65" t="s">
        <v>2903</v>
      </c>
      <c r="B18" s="65" t="s">
        <v>2904</v>
      </c>
    </row>
    <row customHeight="1" ht="11.25">
      <c r="A19" s="65" t="s">
        <v>2905</v>
      </c>
      <c r="B19" s="65" t="s">
        <v>2906</v>
      </c>
    </row>
    <row customHeight="1" ht="11.25">
      <c r="A20" s="65" t="s">
        <v>2907</v>
      </c>
      <c r="B20" s="65" t="s">
        <v>2908</v>
      </c>
    </row>
    <row customHeight="1" ht="11.25">
      <c r="A21" s="65" t="s">
        <v>2909</v>
      </c>
      <c r="B21" s="65" t="s">
        <v>2910</v>
      </c>
    </row>
    <row customHeight="1" ht="11.25">
      <c r="A22" s="65" t="s">
        <v>2911</v>
      </c>
      <c r="B22" s="65" t="s">
        <v>2912</v>
      </c>
    </row>
    <row customHeight="1" ht="11.25">
      <c r="A23" s="65" t="s">
        <v>2913</v>
      </c>
      <c r="B23" s="65" t="s">
        <v>2914</v>
      </c>
    </row>
    <row customHeight="1" ht="11.25">
      <c r="A24" s="65" t="s">
        <v>2915</v>
      </c>
      <c r="B24" s="65" t="s">
        <v>2916</v>
      </c>
    </row>
    <row customHeight="1" ht="11.25">
      <c r="A25" s="65" t="s">
        <v>2917</v>
      </c>
      <c r="B25" s="65" t="s">
        <v>2918</v>
      </c>
    </row>
    <row customHeight="1" ht="11.25">
      <c r="A26" s="65" t="s">
        <v>2919</v>
      </c>
      <c r="B26" s="65" t="s">
        <v>2920</v>
      </c>
    </row>
    <row customHeight="1" ht="11.25">
      <c r="A27" s="65" t="s">
        <v>2921</v>
      </c>
      <c r="B27" s="65" t="s">
        <v>2922</v>
      </c>
    </row>
    <row customHeight="1" ht="11.25">
      <c r="A28" s="65" t="s">
        <v>2923</v>
      </c>
      <c r="B28" s="65" t="s">
        <v>2924</v>
      </c>
    </row>
    <row customHeight="1" ht="11.25">
      <c r="A29" s="65" t="s">
        <v>2925</v>
      </c>
      <c r="B29" s="65" t="s">
        <v>2926</v>
      </c>
    </row>
    <row customHeight="1" ht="11.25">
      <c r="A30" s="65" t="s">
        <v>2927</v>
      </c>
      <c r="B30" s="65" t="s">
        <v>2928</v>
      </c>
    </row>
    <row customHeight="1" ht="11.25">
      <c r="A31" s="65" t="s">
        <v>2929</v>
      </c>
      <c r="B31" s="65" t="s">
        <v>2930</v>
      </c>
    </row>
    <row customHeight="1" ht="11.25">
      <c r="A32" s="65" t="s">
        <v>2931</v>
      </c>
      <c r="B32" s="65" t="s">
        <v>2932</v>
      </c>
    </row>
    <row customHeight="1" ht="11.25">
      <c r="A33" s="65" t="s">
        <v>2933</v>
      </c>
      <c r="B33" s="65" t="s">
        <v>2934</v>
      </c>
    </row>
    <row customHeight="1" ht="11.25">
      <c r="A34" s="65" t="s">
        <v>2935</v>
      </c>
      <c r="B34" s="65" t="s">
        <v>2936</v>
      </c>
    </row>
    <row customHeight="1" ht="11.25">
      <c r="A35" s="65" t="s">
        <v>2937</v>
      </c>
      <c r="B35" s="65" t="s">
        <v>2938</v>
      </c>
    </row>
    <row customHeight="1" ht="11.25">
      <c r="A36" s="65" t="s">
        <v>2939</v>
      </c>
      <c r="B36" s="65" t="s">
        <v>2940</v>
      </c>
    </row>
    <row customHeight="1" ht="11.25">
      <c r="A37" s="65" t="s">
        <v>2941</v>
      </c>
      <c r="B37" s="65" t="s">
        <v>2942</v>
      </c>
    </row>
    <row customHeight="1" ht="11.25">
      <c r="A38" s="65" t="s">
        <v>2943</v>
      </c>
      <c r="B38" s="65" t="s">
        <v>2944</v>
      </c>
    </row>
    <row customHeight="1" ht="11.25">
      <c r="A39" s="65" t="s">
        <v>2945</v>
      </c>
      <c r="B39" s="65" t="s">
        <v>2946</v>
      </c>
    </row>
    <row customHeight="1" ht="11.25">
      <c r="A40" s="65" t="s">
        <v>2947</v>
      </c>
      <c r="B40" s="65" t="s">
        <v>2948</v>
      </c>
    </row>
    <row customHeight="1" ht="11.25">
      <c r="A41" s="65" t="s">
        <v>2949</v>
      </c>
      <c r="B41" s="65" t="s">
        <v>2950</v>
      </c>
    </row>
    <row customHeight="1" ht="11.25">
      <c r="A42" s="65" t="s">
        <v>2951</v>
      </c>
      <c r="B42" s="65" t="s">
        <v>2952</v>
      </c>
    </row>
    <row customHeight="1" ht="11.25">
      <c r="A43" s="65" t="s">
        <v>2953</v>
      </c>
      <c r="B43" s="65" t="s">
        <v>2954</v>
      </c>
    </row>
    <row customHeight="1" ht="11.25">
      <c r="A44" s="65" t="s">
        <v>2955</v>
      </c>
      <c r="B44" s="65" t="s">
        <v>2956</v>
      </c>
    </row>
    <row customHeight="1" ht="11.25">
      <c r="A45" s="65" t="s">
        <v>2957</v>
      </c>
      <c r="B45" s="65" t="s">
        <v>2958</v>
      </c>
    </row>
    <row customHeight="1" ht="11.25">
      <c r="A46" s="65" t="s">
        <v>2959</v>
      </c>
      <c r="B46" s="65" t="s">
        <v>2960</v>
      </c>
    </row>
    <row customHeight="1" ht="11.25">
      <c r="A47" s="65" t="s">
        <v>2961</v>
      </c>
      <c r="B47" s="65" t="s">
        <v>2962</v>
      </c>
    </row>
    <row customHeight="1" ht="11.25">
      <c r="A48" s="65" t="s">
        <v>2963</v>
      </c>
      <c r="B48" s="65" t="s">
        <v>2964</v>
      </c>
    </row>
    <row customHeight="1" ht="11.25">
      <c r="A49" s="65" t="s">
        <v>2965</v>
      </c>
      <c r="B49" s="65" t="s">
        <v>2966</v>
      </c>
    </row>
    <row customHeight="1" ht="11.25">
      <c r="A50" s="65" t="s">
        <v>2967</v>
      </c>
      <c r="B50" s="65" t="s">
        <v>2968</v>
      </c>
    </row>
    <row customHeight="1" ht="11.25">
      <c r="A51" s="65" t="s">
        <v>2969</v>
      </c>
      <c r="B51" s="65" t="s">
        <v>2970</v>
      </c>
    </row>
    <row customHeight="1" ht="11.25">
      <c r="A52" s="65" t="s">
        <v>2971</v>
      </c>
      <c r="B52" s="65" t="s">
        <v>2972</v>
      </c>
    </row>
    <row customHeight="1" ht="11.25">
      <c r="A53" s="65" t="s">
        <v>2973</v>
      </c>
      <c r="B53" s="65" t="s">
        <v>2974</v>
      </c>
    </row>
    <row customHeight="1" ht="11.25">
      <c r="A54" s="65" t="s">
        <v>2975</v>
      </c>
      <c r="B54" s="65" t="s">
        <v>2976</v>
      </c>
    </row>
    <row customHeight="1" ht="11.25">
      <c r="A55" s="65" t="s">
        <v>2977</v>
      </c>
      <c r="B55" s="65" t="s">
        <v>2978</v>
      </c>
    </row>
    <row customHeight="1" ht="11.25">
      <c r="A56" s="65" t="s">
        <v>2979</v>
      </c>
      <c r="B56" s="65" t="s">
        <v>2980</v>
      </c>
    </row>
    <row customHeight="1" ht="11.25">
      <c r="A57" s="65" t="s">
        <v>2981</v>
      </c>
      <c r="B57" s="65" t="s">
        <v>2982</v>
      </c>
    </row>
    <row customHeight="1" ht="11.25">
      <c r="A58" s="65" t="s">
        <v>2983</v>
      </c>
      <c r="B58" s="65" t="s">
        <v>2984</v>
      </c>
    </row>
    <row customHeight="1" ht="11.25">
      <c r="A59" s="65" t="s">
        <v>2985</v>
      </c>
      <c r="B59" s="65" t="s">
        <v>2986</v>
      </c>
    </row>
    <row customHeight="1" ht="11.25">
      <c r="A60" s="65" t="s">
        <v>2987</v>
      </c>
      <c r="B60" s="65" t="s">
        <v>2988</v>
      </c>
    </row>
    <row customHeight="1" ht="11.25">
      <c r="A61" s="65"/>
      <c r="B61" s="65" t="s">
        <v>2989</v>
      </c>
    </row>
    <row customHeight="1" ht="11.25">
      <c r="A62" s="65"/>
      <c r="B62" s="65" t="s">
        <v>2990</v>
      </c>
    </row>
    <row customHeight="1" ht="11.25">
      <c r="A63" s="65"/>
      <c r="B63" s="65" t="s">
        <v>2991</v>
      </c>
    </row>
    <row customHeight="1" ht="11.25">
      <c r="A64" s="65"/>
      <c r="B64" s="65" t="s">
        <v>2992</v>
      </c>
    </row>
    <row customHeight="1" ht="11.25">
      <c r="A65" s="65"/>
      <c r="B65" s="65" t="s">
        <v>2993</v>
      </c>
    </row>
    <row customHeight="1" ht="11.25">
      <c r="A66" s="65"/>
      <c r="B66" s="65" t="s">
        <v>2994</v>
      </c>
    </row>
    <row customHeight="1" ht="11.25">
      <c r="A67" s="65"/>
      <c r="B67" s="65" t="s">
        <v>2995</v>
      </c>
    </row>
    <row customHeight="1" ht="11.25">
      <c r="A68" s="65"/>
      <c r="B68" s="65" t="s">
        <v>2996</v>
      </c>
    </row>
    <row customHeight="1" ht="11.25">
      <c r="A69" s="65"/>
      <c r="B69" s="65" t="s">
        <v>2997</v>
      </c>
    </row>
    <row customHeight="1" ht="11.25">
      <c r="A70" s="65"/>
      <c r="B70" s="65" t="s">
        <v>2998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917E8-EA38-7BE8-8F35-3585E01BDF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2999</v>
      </c>
    </row>
    <row customHeight="1" ht="90">
      <c r="B2" s="95" t="s">
        <v>3000</v>
      </c>
    </row>
    <row customHeight="1" ht="67.5">
      <c r="B3" s="95" t="s">
        <v>3001</v>
      </c>
    </row>
    <row customHeight="1" ht="33.75">
      <c r="B4" s="95" t="s">
        <v>3002</v>
      </c>
    </row>
    <row customHeight="1" ht="11.25">
      <c r="B5" s="95" t="s">
        <v>3003</v>
      </c>
    </row>
    <row customHeight="1" ht="22.5">
      <c r="B6" s="95" t="s">
        <v>3004</v>
      </c>
    </row>
    <row customHeight="1" ht="22.5">
      <c r="B7" s="95" t="s">
        <v>3005</v>
      </c>
    </row>
    <row customHeight="1" ht="22.5">
      <c r="B8" s="95" t="s">
        <v>3006</v>
      </c>
    </row>
    <row customHeight="1" ht="22.5">
      <c r="B9" s="95" t="s">
        <v>3007</v>
      </c>
    </row>
    <row customHeight="1" ht="56.25">
      <c r="B10" s="95" t="s">
        <v>3008</v>
      </c>
    </row>
    <row customHeight="1" ht="12.75">
      <c r="B11" s="160" t="s">
        <v>3009</v>
      </c>
    </row>
    <row customHeight="1" ht="11.25">
      <c r="B12" s="94" t="s">
        <v>3010</v>
      </c>
    </row>
    <row customHeight="1" ht="22.5">
      <c r="B13" s="95" t="s">
        <v>3011</v>
      </c>
    </row>
    <row customHeight="1" ht="67.5">
      <c r="B14" s="95" t="s">
        <v>3012</v>
      </c>
    </row>
    <row customHeight="1" ht="22.5">
      <c r="B15" s="95" t="s">
        <v>3013</v>
      </c>
    </row>
    <row customHeight="1" ht="11.25">
      <c r="B16" s="94" t="s">
        <v>3014</v>
      </c>
      <c r="D16" s="101"/>
    </row>
    <row customHeight="1" ht="33.75">
      <c r="B17" s="95" t="s">
        <v>3015</v>
      </c>
    </row>
    <row customHeight="1" ht="33.75">
      <c r="B18" s="95" t="s">
        <v>3016</v>
      </c>
    </row>
    <row customHeight="1" ht="11.25">
      <c r="B19" s="95" t="s">
        <v>3017</v>
      </c>
    </row>
    <row customHeight="1" ht="33.75">
      <c r="B20" s="95" t="s">
        <v>3018</v>
      </c>
    </row>
    <row customHeight="1" ht="11.25">
      <c r="B21" s="94" t="s">
        <v>3019</v>
      </c>
    </row>
    <row customHeight="1" ht="11.25">
      <c r="B22" s="95" t="s">
        <v>3020</v>
      </c>
    </row>
    <row r="24" customHeight="1" ht="22.5">
      <c r="B24" s="162" t="s">
        <v>3021</v>
      </c>
    </row>
    <row r="26" customHeight="1" ht="11.25">
      <c r="B26" s="94" t="s">
        <v>3022</v>
      </c>
    </row>
    <row customHeight="1" ht="22.5">
      <c r="B27" s="161" t="s">
        <v>401</v>
      </c>
    </row>
    <row customHeight="1" ht="56.25">
      <c r="B28" s="161" t="s">
        <v>3023</v>
      </c>
    </row>
    <row customHeight="1" ht="11.25">
      <c r="B29" s="211" t="s">
        <v>3024</v>
      </c>
    </row>
    <row customHeight="1" ht="22.5">
      <c r="B30" s="161" t="s">
        <v>3025</v>
      </c>
    </row>
    <row r="32" customHeight="1" ht="11.25">
      <c r="A32" s="189"/>
      <c r="B32" s="190" t="s">
        <v>3026</v>
      </c>
    </row>
    <row customHeight="1" ht="14.25">
      <c r="A33" s="191">
        <v>1</v>
      </c>
      <c r="B33" s="192" t="s">
        <v>3027</v>
      </c>
    </row>
    <row customHeight="1" ht="14.25">
      <c r="A34" s="191">
        <v>2</v>
      </c>
      <c r="B34" s="192" t="s">
        <v>3028</v>
      </c>
    </row>
    <row customHeight="1" ht="11.25">
      <c r="B35" s="190" t="s">
        <v>3029</v>
      </c>
    </row>
    <row customHeight="1" ht="11.25">
      <c r="B36" s="192" t="s">
        <v>3030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